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G:\SITE WEB\www7\docprocom\doc\"/>
    </mc:Choice>
  </mc:AlternateContent>
  <bookViews>
    <workbookView xWindow="0" yWindow="0" windowWidth="28800" windowHeight="13500" activeTab="1"/>
  </bookViews>
  <sheets>
    <sheet name="GUIDE" sheetId="1" r:id="rId1"/>
    <sheet name="CHECK LIST" sheetId="2" r:id="rId2"/>
    <sheet name="RESULTATS" sheetId="3" r:id="rId3"/>
    <sheet name="REFERENTIELS" sheetId="4" r:id="rId4"/>
  </sheets>
  <definedNames>
    <definedName name="OLE_LINK1" localSheetId="3">REFERENTIELS!$B$2</definedName>
    <definedName name="OLE_LINK2" localSheetId="3">REFERENTIELS!#REF!</definedName>
    <definedName name="Z_F0493003_D08A_4C37_A492_EF3A2CCC279F_.wvu.Rows" localSheetId="1" hidden="1">'CHECK LIST'!$24:$24,'CHECK LIST'!#REF!,'CHECK LIST'!$34:$34,'CHECK LIST'!$40:$40,'CHECK LIST'!$49:$49,'CHECK LIST'!$88:$88</definedName>
  </definedNames>
  <calcPr calcId="162913"/>
  <customWorkbookViews>
    <customWorkbookView name="FOURNIER Sandra - Affichage personnalisé" guid="{F0493003-D08A-4C37-A492-EF3A2CCC279F}" mergeInterval="0" personalView="1" maximized="1" xWindow="-8"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2" i="2" l="1"/>
  <c r="E111" i="2"/>
  <c r="D56" i="2" l="1"/>
  <c r="D73" i="2"/>
  <c r="D105" i="2"/>
  <c r="D99" i="2"/>
  <c r="D89" i="2"/>
  <c r="D81" i="2"/>
  <c r="D63" i="2"/>
  <c r="D49" i="2"/>
  <c r="D40" i="2"/>
  <c r="D34" i="2"/>
  <c r="D18" i="2"/>
  <c r="D24" i="2"/>
  <c r="E77" i="2" l="1"/>
  <c r="E76" i="2"/>
  <c r="E68" i="2"/>
  <c r="E69" i="2"/>
  <c r="E22" i="2"/>
  <c r="E62" i="2" l="1"/>
  <c r="E61" i="2"/>
  <c r="E60" i="2"/>
  <c r="E59" i="2"/>
  <c r="E58" i="2"/>
  <c r="E87" i="2"/>
  <c r="E63" i="2" l="1"/>
  <c r="F63" i="2" s="1"/>
  <c r="E97" i="2"/>
  <c r="E96" i="2"/>
  <c r="E94" i="2"/>
  <c r="E84" i="2"/>
  <c r="E47" i="2"/>
  <c r="E71" i="2"/>
  <c r="E32" i="2"/>
  <c r="E79" i="2"/>
  <c r="E70" i="2"/>
  <c r="E43" i="2"/>
  <c r="E44" i="2"/>
  <c r="E45" i="2"/>
  <c r="E30" i="2" l="1"/>
  <c r="E31" i="2"/>
  <c r="E33" i="2"/>
  <c r="E75" i="2" l="1"/>
  <c r="E78" i="2"/>
  <c r="E80" i="2"/>
  <c r="E110" i="2"/>
  <c r="E109" i="2"/>
  <c r="E108" i="2"/>
  <c r="E107" i="2"/>
  <c r="E98" i="2"/>
  <c r="E95" i="2"/>
  <c r="E93" i="2"/>
  <c r="E92" i="2"/>
  <c r="E91" i="2"/>
  <c r="E112" i="2" l="1"/>
  <c r="E99" i="2"/>
  <c r="F99" i="2" s="1"/>
  <c r="E81" i="2"/>
  <c r="F81" i="2" s="1"/>
  <c r="F112" i="2"/>
  <c r="E102" i="2" l="1"/>
  <c r="E103" i="2"/>
  <c r="E104" i="2"/>
  <c r="E101" i="2"/>
  <c r="E85" i="2"/>
  <c r="E86" i="2"/>
  <c r="E83" i="2"/>
  <c r="E46" i="2"/>
  <c r="E48" i="2"/>
  <c r="E42" i="2"/>
  <c r="E37" i="2"/>
  <c r="E38" i="2"/>
  <c r="E39" i="2"/>
  <c r="E36" i="2"/>
  <c r="E27" i="2"/>
  <c r="E28" i="2"/>
  <c r="E29" i="2"/>
  <c r="E26" i="2"/>
  <c r="E66" i="2"/>
  <c r="E67" i="2"/>
  <c r="E72" i="2"/>
  <c r="E65" i="2"/>
  <c r="E52" i="2"/>
  <c r="E53" i="2"/>
  <c r="E54" i="2"/>
  <c r="E55" i="2"/>
  <c r="E51" i="2"/>
  <c r="E20" i="2"/>
  <c r="E21" i="2"/>
  <c r="E23" i="2"/>
  <c r="E40" i="2" l="1"/>
  <c r="F40" i="2" s="1"/>
  <c r="E73" i="2"/>
  <c r="F73" i="2" s="1"/>
  <c r="E105" i="2"/>
  <c r="F105" i="2" s="1"/>
  <c r="E89" i="2"/>
  <c r="F89" i="2" s="1"/>
  <c r="E24" i="2"/>
  <c r="F24" i="2" s="1"/>
  <c r="E56" i="2"/>
  <c r="F56" i="2" s="1"/>
  <c r="E34" i="2"/>
  <c r="F34" i="2" s="1"/>
  <c r="E88" i="2"/>
  <c r="F88" i="2" s="1"/>
  <c r="E49" i="2"/>
  <c r="F49" i="2" s="1"/>
  <c r="E14" i="2"/>
  <c r="E15" i="2"/>
  <c r="E16" i="2"/>
  <c r="E17" i="2"/>
  <c r="E13" i="2"/>
  <c r="E12" i="2"/>
  <c r="E18" i="2" l="1"/>
  <c r="F18" i="2" s="1"/>
</calcChain>
</file>

<file path=xl/sharedStrings.xml><?xml version="1.0" encoding="utf-8"?>
<sst xmlns="http://schemas.openxmlformats.org/spreadsheetml/2006/main" count="415" uniqueCount="150">
  <si>
    <t>Objectif du fichier</t>
  </si>
  <si>
    <t>Structure du fichier</t>
  </si>
  <si>
    <r>
      <rPr>
        <b/>
        <sz val="11"/>
        <color theme="1"/>
        <rFont val="Calibri"/>
        <family val="2"/>
        <scheme val="minor"/>
      </rPr>
      <t>Onglet</t>
    </r>
    <r>
      <rPr>
        <sz val="11"/>
        <color theme="1"/>
        <rFont val="Calibri"/>
        <family val="2"/>
        <scheme val="minor"/>
      </rPr>
      <t xml:space="preserve"> 1 = Guide de lecture de la grille </t>
    </r>
  </si>
  <si>
    <t xml:space="preserve">Le Code de la propriété intellectuelle n’autorisant, aux termes de l’article L122-5, 2° et 3° a), d’une part, que les copies ou reproductions « strictement réservées à l’usage privé du copiste et non destinées à une utilisation collective » et, d’autre part, que les analyses et les courtes citations à titre d’illustration, « toute représentation ou reproduction intégrale ou partielle faite sans le consentement de l’auteur ou de ses ayants droit ou ayants cause est illicite » (art. L122-4). Cette représentation ou reproduction, par quelque procédé que ce soit, constituerait donc une contrefaçon sanctionnée par les articles L.335-2 et suivants du Code de la propriété intellectuelle.
L’AP-HP se réserve toute possibilité d’action contre toute représentation ou reproduction faite sans autorisation expresse et préalable formalisée par un accord du Département Qualité Partenariat Patient, Direction Patient Qualité Affaires médicales. » 
</t>
  </si>
  <si>
    <t xml:space="preserve">Hôpital : </t>
  </si>
  <si>
    <t>Service :</t>
  </si>
  <si>
    <t>Evaluateur :</t>
  </si>
  <si>
    <t xml:space="preserve">Date : </t>
  </si>
  <si>
    <t>Oui</t>
  </si>
  <si>
    <r>
      <rPr>
        <b/>
        <sz val="11"/>
        <color theme="1"/>
        <rFont val="Calibri"/>
        <family val="2"/>
        <scheme val="minor"/>
      </rPr>
      <t xml:space="preserve">Onglet 2 </t>
    </r>
    <r>
      <rPr>
        <sz val="11"/>
        <color theme="1"/>
        <rFont val="Calibri"/>
        <family val="2"/>
        <scheme val="minor"/>
      </rPr>
      <t>= Grille Check List</t>
    </r>
  </si>
  <si>
    <r>
      <rPr>
        <b/>
        <sz val="11"/>
        <color theme="1"/>
        <rFont val="Calibri"/>
        <family val="2"/>
        <scheme val="minor"/>
      </rPr>
      <t>Onglet 3</t>
    </r>
    <r>
      <rPr>
        <sz val="11"/>
        <color theme="1"/>
        <rFont val="Calibri"/>
        <family val="2"/>
        <scheme val="minor"/>
      </rPr>
      <t xml:space="preserve"> = Résultats </t>
    </r>
  </si>
  <si>
    <t>OUI</t>
  </si>
  <si>
    <t>Le fichier comporte 4 onglets:</t>
  </si>
  <si>
    <t>CHECK LIST PREVENTION RISQUE INFECTIEUX EN NNAT</t>
  </si>
  <si>
    <t>Version 1 - 2 mars 2022</t>
  </si>
  <si>
    <t>Absence de bijoux (bagues, bracelets, montre), absence de vernis à ongles, ongles courts, manches courtes : pour tout le personnel</t>
  </si>
  <si>
    <t>OBJECTIF 1 : DESINFECTION DES MAINS</t>
  </si>
  <si>
    <t>OBJECTIF 2 :  TENUES et EPI</t>
  </si>
  <si>
    <t>Les personnels (PNM et PM) changent de tenue tous les jours</t>
  </si>
  <si>
    <t>Tout tablier, ou sur-blouse, utilisé est éliminé dès la fin du soin, avant de sortir de la chambre.</t>
  </si>
  <si>
    <t>Une évaluation du respect des opportunités (observations) et/ou de la qualité des FHA (caisson pédagogique) est réalisée au moins 1 fois par an. Les résultats sont analysés et communiqués, suivis d'un plan d'action si besoin.</t>
  </si>
  <si>
    <t>Les équipements de protection sont disponibles : masques, lunettes de protection</t>
  </si>
  <si>
    <t>Les précautions complémentaires sont prescrites</t>
  </si>
  <si>
    <t>Lorsque le patient est transféré, le statut infectieux est noté sur la fiche de transmission.</t>
  </si>
  <si>
    <t>Les tabliers, ou sur-blouses, sont disponibles, ils sont utilisés pour protéger la tenue lors de tout contact direct avec le bébé.</t>
  </si>
  <si>
    <t>Abréviations :</t>
  </si>
  <si>
    <t>Il existe un local dédié au BN des incubateurs.</t>
  </si>
  <si>
    <t>Le matériel propre est stocké dans un local dédié, propre.</t>
  </si>
  <si>
    <t>Chaque incubateur/table propre comporte la date du dernier BN et la date limite de validité avant la prochaine utilisation (au maximum 15j après le dernier BN)</t>
  </si>
  <si>
    <t xml:space="preserve"> </t>
  </si>
  <si>
    <t>L'antiseptique cutané utilisé avant un geste invasif est conforme aux recommandations en Néonatalogie. Il existe une procédure de désinfection cutanée avant geste invasif.</t>
  </si>
  <si>
    <t>La durée maximale de maintien du CVO est notifiée dans la procédure.</t>
  </si>
  <si>
    <t>Les bactériémies font l'objet d'un suivi en lien avec la microbiologie et l'EOH, avec une analyse régulière des résultats et de l'incidence.</t>
  </si>
  <si>
    <t>Les soins d'ombilic en présence d'un CVO sont décrits dans une procédure. Cette procédure est respectée.</t>
  </si>
  <si>
    <t>Les lipides sont présentés en seringues pré-remplies produites selon un procédé pharmaceutique de fabrication aseptique de type industriel, ou à défaut par la PUI, ou à défaut dans un local dédié à cette activité, disposant d’un traitement d’air le qualifiant au minimum comme un environnement de classe D et dans un micro-environnement qualifié en classe A.</t>
  </si>
  <si>
    <t>Il n'y a pas de matériel endommagé empêchant un BN conforme (matelas fissuré, fauteuil déchiré, coussins de positionnement déchiré, etc.)</t>
  </si>
  <si>
    <t xml:space="preserve">Il existe un local dédié à la gestion de l'alimentation entérale. </t>
  </si>
  <si>
    <t>Chaque nutrition est acheminée de ce local à la chambre du bébé sans aucune dépose intermédiaire (autre chambre, poste de soins)</t>
  </si>
  <si>
    <t>Une désinfection des mains est systématiquement réalisée avant toute administration de la nutrition entérale.</t>
  </si>
  <si>
    <t>Toute manipulation de la voie veineuse centrale ou périphérique est précédée d'une FHA.</t>
  </si>
  <si>
    <t>La durée de conservation des laits est connue et respectée.</t>
  </si>
  <si>
    <t>Les couloirs et circulations sont dégagés et permettent de réaliser le bionettoyage.</t>
  </si>
  <si>
    <t>En présence d'une épidémie ou de patients infectés ou colonisés, l'ordre de passage dans les chambres est défini pour les intervenants occasionnels : EEG, radio, ophtalmologiste, etc.</t>
  </si>
  <si>
    <t>Le linge est traité préferentiellement en blanchisserie (locale ou centrale). La gestion de linge dans le service est décrite par une procédure. Cette procédure est connue et régulièrement évaluée.</t>
  </si>
  <si>
    <t xml:space="preserve">Les soins sont organisés (check-list, plein régulier du chariot) afin d'éviter les allers-retours pendant le soin ou l'interruption de soins … </t>
  </si>
  <si>
    <r>
      <rPr>
        <b/>
        <sz val="11"/>
        <color theme="1"/>
        <rFont val="Calibri"/>
        <family val="2"/>
        <scheme val="minor"/>
      </rPr>
      <t>Onglet 4</t>
    </r>
    <r>
      <rPr>
        <sz val="11"/>
        <color theme="1"/>
        <rFont val="Calibri"/>
        <family val="2"/>
        <scheme val="minor"/>
      </rPr>
      <t xml:space="preserve"> = Attendus et référentiels</t>
    </r>
  </si>
  <si>
    <t>Aucun soignant n'est hors de la chambre avec un tablier/surblouse ou des gants.</t>
  </si>
  <si>
    <t>Les parents de tout nouvel entrant reçoivent une information sur l'hygiène des mains et les recommandations d'hygiène dans le service.</t>
  </si>
  <si>
    <t xml:space="preserve">Nombre de postes vacants :
Nombre de lits fermés : </t>
  </si>
  <si>
    <t>Une formation sur la prévention du risque infectieux est délivré pour tout nouveau PNM</t>
  </si>
  <si>
    <t>Les connaissances sur la prévention du risque infectieux sont évaluées en fin de tutorat</t>
  </si>
  <si>
    <t>Les connaissances sur la prévention du risque infectieux sont évaluées au cours de l'entretien annuel d'évaluation (connaissance des nouvelles procédures, etc)</t>
  </si>
  <si>
    <t>Cette formation inclus la formation à la friction chirurgicale des mains (avant pose de CVC).</t>
  </si>
  <si>
    <t>Le taux de consommation des produits hydro-alcooliques (PHA) est satisfaisant (&gt; 8O% de l'objectif AP-HP)</t>
  </si>
  <si>
    <t>Les précautions complémentaires sont mises en œuvre : affiche sur la porte du patient et équipements de protection adaptés disponibles.</t>
  </si>
  <si>
    <t>La traçabilité des incubateurs est réalisée : dans le dossier du patient (fiche notifiant les différents incubateurs/tables occupés) et pour chaque incubateur (fiche notifiant tous les patients ayant occupé l'incubateur/table et les dates de bionettoyage). Cette traçabilité est régulièrement contrôlée.</t>
  </si>
  <si>
    <t>Il existe une procédure de bionettoyage pour les incubateurs et tables  radiantes. Une formation pour cette activité est assurée et évaluée pour tout nouveau personnel (AS et AXP). Cette pratique est régulièrement évaluée.</t>
  </si>
  <si>
    <t>?</t>
  </si>
  <si>
    <t>La gestion des laits (lait maternel cru, lait pasteurisé, préparations venant de la biberonnerie centrale) est décrite dans une procédure. Cette gestion est respectée et régulièrement évaluée.</t>
  </si>
  <si>
    <t>Ces informations sont régulièrement rappelées ou expliquées au cours du séjour.</t>
  </si>
  <si>
    <t>Les mères reçoivent une information sur les précautions d'hygiène pour l'expression, le recueil,  les conditions de conservation et de transport du lait.</t>
  </si>
  <si>
    <t>Une formation sur la prévention du risque infectieux est délivré pour tout nouveau PM (CCA, internes, externes)</t>
  </si>
  <si>
    <r>
      <t>C</t>
    </r>
    <r>
      <rPr>
        <b/>
        <sz val="26"/>
        <color theme="0"/>
        <rFont val="Calibri"/>
        <family val="2"/>
        <scheme val="minor"/>
      </rPr>
      <t>HECK LIST PREVENTION RISQUE INFECTIEUX EN NEONATALOGIE</t>
    </r>
  </si>
  <si>
    <r>
      <t>NB : la</t>
    </r>
    <r>
      <rPr>
        <b/>
        <sz val="12"/>
        <rFont val="Calibri"/>
        <family val="2"/>
        <scheme val="minor"/>
      </rPr>
      <t xml:space="preserve"> prévention des infections</t>
    </r>
    <r>
      <rPr>
        <b/>
        <sz val="12"/>
        <color theme="1"/>
        <rFont val="Calibri"/>
        <family val="2"/>
        <scheme val="minor"/>
      </rPr>
      <t xml:space="preserve"> concerne tous les professionnels qui sont en contact direct avec le patient ou son environnement proche  (personnel du service ou personnel intervenant ponctuellement)</t>
    </r>
  </si>
  <si>
    <t>SHA disponible dans les points stratégiques : à l’entrée du service, dans chaque chambre, dans le poste de soins, dans le bureau des internes, dans la biberonnerie, dans la salle de désinfection, le vestiaire des parents...</t>
  </si>
  <si>
    <t>Pas de recours à l'eau et au savon en dehors des mains souillées</t>
  </si>
  <si>
    <t>Le port des gants est conforme aux recommandations : Ils sont réservés aux soins avec risque de contact avec du sang ou des liquides biologiques (change de couche), ou des produits de nettoyage, enfilés juste avant le soin et retirés juste après. Une FHA est rélisée juste après le retrait des gants. Pas de gants portés dans le couloir.</t>
  </si>
  <si>
    <t>Si plusieurs patients sont colonisés ou infectés avec un germe particulier, ils sont cohortés : pris en charge par la même équipe ide/axp</t>
  </si>
  <si>
    <t>Une politique de dépistages systématiques (germes à rechercher et fréquence) est définie. Une surveillance et une restitution de l'incidence des BMR est réalisée.</t>
  </si>
  <si>
    <t>Les points d'eau sont propres et ne comportent pas de tartre (robinetterie, siphons).</t>
  </si>
  <si>
    <r>
      <t xml:space="preserve">L’environnement </t>
    </r>
    <r>
      <rPr>
        <sz val="12"/>
        <rFont val="Calibri"/>
        <family val="2"/>
        <scheme val="minor"/>
      </rPr>
      <t>du patient est nettoyé-désinfecté quotidiennement: intérieur/extérieur de l'incubateur, surfaces hautes (ex respirateur, alarmes…) et sol de la chambre. La traçabilité est assurée.</t>
    </r>
  </si>
  <si>
    <t>L'utilisation des incubateurs est organisée pour permettre un roulement des incubateurs selon les dates de désinfection.</t>
  </si>
  <si>
    <t>Il existe une procédure de pose des cathéters veineux centraux et périphériques. Cette procédure est régulièrement évaluée (observations)</t>
  </si>
  <si>
    <t>La préparation des solutions de nutrition parentérales est réalisée en PUI, ou recours aux préparations industrielles.</t>
  </si>
  <si>
    <r>
      <t xml:space="preserve">Les ponctions dans les poches de nutrition parentérale hors PUI sont limitées, et décrites dans une procédure </t>
    </r>
    <r>
      <rPr>
        <sz val="12"/>
        <rFont val="Calibri"/>
        <family val="2"/>
        <scheme val="minor"/>
      </rPr>
      <t>qui en définit les modalités pratiques de réalisation.</t>
    </r>
  </si>
  <si>
    <t>Les voies veineuses centrales et périphériques sont surveillées (point d'émergence, état cutané, etc.) au moins une fois par équipe. Cette surveillance est tracée.</t>
  </si>
  <si>
    <t xml:space="preserve">La surveillance de la température des réfrigérateurs est réalisée en continu ou 2X/j et tracée. Les limites de t° et modalités d'alerte sont connues et appliquées. </t>
  </si>
  <si>
    <t>Il y a une procédure de BN pour les tire-laits. Le tire-lait est bionettoyé après chaque utilisation (par exemple par les mères après chaque utilisation, au moins une fois  par jour par l'AS/AXP). Ce bionettoyage est tracé et régulièrement contrôlé. Les téterelles à UU sont éliminées après chaque utilisation.</t>
  </si>
  <si>
    <t>Le nombre maximum de personnes dans 1 chambre est défini (par exemple : accueil d'un nouveau patient, pose d'un CVC)</t>
  </si>
  <si>
    <t>Le nombre d'entrées et sorties par jour est décidé en concertation médicale/paramédicale pour s'assurer de la faisabilité des  désinfections de la chambre et du matériel  (incubateur, respirateur…)</t>
  </si>
  <si>
    <t>Les mères reçoivent une information sur la procédure de nettoyage du tire-lait.</t>
  </si>
  <si>
    <t>OBJECTIF 11  : GESTION RH</t>
  </si>
  <si>
    <t xml:space="preserve">Les équipes PM et PNM sont complètes et respectent les ratio réglementaires. </t>
  </si>
  <si>
    <t>Un correspondant en hygiène est désigné dans le service. Il a reçu une formation spécifique. Du temps de travail spécifique lui est régulièrement libéré pour assurer des missions d'information, d'audit, d'évaluation.</t>
  </si>
  <si>
    <t>Des réunions régulière d'équipe permettent de transmettre les nouvelles procédures, les résultats d'audit ou d'indicateurs, la surveillance des BMR et des bactériémies, ainsi que les alertes épidémiques et les conduites à tenir. Les personnels de nuit sont inclus dans ces réunions.</t>
  </si>
  <si>
    <t>Les réserves sont propres et rangées. Les armoires de rangement facilitent le bionettoyage.</t>
  </si>
  <si>
    <t>OBJECTIF 3 : DISPOSITIFS INVASIFS</t>
  </si>
  <si>
    <t>OBJECTIF 4 : NUTRiTION PARENTERALE ET AUTRES INJECTABLES</t>
  </si>
  <si>
    <t>OBJECTIF 5 : NUTRITION ENTERALE - GESTION DU LAIT - BIBERONNERIE</t>
  </si>
  <si>
    <t>OBJECTIF 6 : PRECAUTIONS COMPLEMENTAIRES</t>
  </si>
  <si>
    <t>Le changement de couche est réalisé avec port de gants.</t>
  </si>
  <si>
    <t>La couche est immédiatement éliminée (poubelle positionnée à proximité). Les gants sont retirés et jetés, suivi d'une FHA.</t>
  </si>
  <si>
    <t>Les parents reçoivent une information sur le changement de la couche.</t>
  </si>
  <si>
    <t>L'enchainement des soins prévoit de changer la couche à la fin d'une séquence de soins (après la manipulation de la voie veineuse, ou après le branchement de l'alimentation entérale par exemple)</t>
  </si>
  <si>
    <t>OBJECTIF 8 : BIONETTOYAGE (BN) DU MATERIEL ET DE L'ENVIRONNEMENT</t>
  </si>
  <si>
    <t>OBJECTIF 9 : BIONETTOYAGE DES INCUBATEURS</t>
  </si>
  <si>
    <t>OBJECTIF 10  : ORGANISATION DES SOINS</t>
  </si>
  <si>
    <t>REFERENTIEL</t>
  </si>
  <si>
    <t>Vidéo AP-HP : Les gants utiles mais pas tout le temps.
Fiche : Gants UU non stériles - Indications (CLIN AP-HP Avril 2020)</t>
  </si>
  <si>
    <t>RECOMMANDATIONS AP-HP</t>
  </si>
  <si>
    <t>REMARQUES</t>
  </si>
  <si>
    <t>Les ponctions dans les poches de nutrition parentérale hors PUI sont limitées, et décrites dans une procédure qui en définit les modalités pratiques de réalisation.</t>
  </si>
  <si>
    <t xml:space="preserve">OBJECTIF 7 : GESTION DES EXCRETA </t>
  </si>
  <si>
    <t>OBJECTIF 12  : PARENTS</t>
  </si>
  <si>
    <t>OBJECTIF 13  : AUTRE</t>
  </si>
  <si>
    <t>L’environnement du patient est nettoyé-désinfecté quotidiennement: intérieur/extérieur de l'incubateur, surfaces hautes (ex respirateur, alarmes…) et sol de la chambre. La traçabilité est assurée.</t>
  </si>
  <si>
    <t>Problématique particulièrement fréquente en néonatalogie</t>
  </si>
  <si>
    <t>Hygiène des mains et soins : du choix du produit à son utilisation et à sa promotion – SF2H mai 2018</t>
  </si>
  <si>
    <t>Actualisation des Précautions standard – SF2H, juin 2017</t>
  </si>
  <si>
    <t>Règlement intérieur AP-HP</t>
  </si>
  <si>
    <t>Résultats annuels de la consommation de PHA / objectifs AP-HP</t>
  </si>
  <si>
    <t>Vidéo AP-HP : La FHA, comment la réaliser?</t>
  </si>
  <si>
    <t>Recommandations pour la prévention des infections liées aux cathéters veineux centraux utilisés pour la nutrition parentérale en néonatologie – SF2H, mai 2020</t>
  </si>
  <si>
    <t>Recommandations SF2H à venir.</t>
  </si>
  <si>
    <t>Tenue vestimentaire du personnel hospitalier -  Recommandations du CLIN Central de l'AP-HP, 2014.</t>
  </si>
  <si>
    <t xml:space="preserve">Protection de la tenue des soignants : sur-blouse ou tablier – Recommandations AP-HP, 27 octobre 2020 </t>
  </si>
  <si>
    <t>Les autres préparations injectables sont réalisées autant que possible : sous hotte dans un local dédié, sinon dans un local dédié, en dernier recours dans la chambre du patient sur un plan de travail dédié aux soins propres (chariot de soin, paillasse dédiée). Ce plan de travail est désinfecté avant et après chaque utilisation. 
Couches sales ou pèse-couche ne sont jamais déposés sur ce plan de travail.</t>
  </si>
  <si>
    <t>Il y a une procédure de BN pour les tire-laits. Le tire-lait est bionettoyé après chaque utilisation (par exemple par les mères après chaque utilisation, au moins une fois par jour par l'AS/AXP). Ce bionettoyage est tracé et régulièrement contrôlé. Les téterelles à UU sont éliminées après chaque utilisation.</t>
  </si>
  <si>
    <t>En présence du bébé, l'intérieur de l'incubateur est bionettoyé, au moins une fois par jour, avec un produit agréé pour être utilisé en présence du bébé. (spray ou lingettes pré-imprégnées de détergent-désinfectant).</t>
  </si>
  <si>
    <t>Le produit utilisé pour le BN est un détergent-désinfectant : spray Surfa’Safe Premium® ou Surfanios Premium® (1 sachet de 20 ml dans 8 L d’eau ou 10 ml dans 4 L d’eau) ou lingettes pré-imprégnées de détergent-désinfectant.</t>
  </si>
  <si>
    <t>Tout le matériel à usage partagé est nettoyé-désinfecté après chaque utilisation entre 2 patients (échographe, tire-laits, pèse-bébé, chariot, EEG et câbles, etc). Ce BN est tracé et régulièrement contrôlé.</t>
  </si>
  <si>
    <t xml:space="preserve">La désinfection du poste de soins est réalisée 1 fois par équipe (en particulier BN des points de contact partagés : claviers, souris, téléphone, poignées de chariots partagés, etc). Ce BN est tracé et contrôlé. </t>
  </si>
  <si>
    <t>Actualisation des Précautions standard – SF2H, juin 2017
Guide pour le choix des désinfectants Produits de désinfection chimique pour les dispositifs médicaux, les sols et les surfaces - SF2H, janvier 2015</t>
  </si>
  <si>
    <t>Bionettoyage des surfaces à l'hôpital - CLIN Central AP-HP, novembre 2018</t>
  </si>
  <si>
    <t>Nettoyage et désinfection des incubateurs - 
Recommandations du CLIN central de l'AP-HP, mai 2019</t>
  </si>
  <si>
    <r>
      <t>Recommandations pour la prévention des infections liées aux cathéters veineux centraux utilisés pour la nutrition parentérale en néonatologie – SF2H, mai 2020
Antisepsie de la peau saine pour la mise en place de cathéters vasculaires, la réalisation d'actes chirurgicaux et les soins du cordon chez le nouveau-né âgé de moins de trente jours et le prématuré - Avis de la SF2H – 2007 et 2011</t>
    </r>
    <r>
      <rPr>
        <i/>
        <sz val="12"/>
        <rFont val="Calibri"/>
        <family val="2"/>
        <scheme val="minor"/>
      </rPr>
      <t xml:space="preserve"> (MAJ en cours)</t>
    </r>
  </si>
  <si>
    <t>Nutrition parentérale en néonatologie - Recommandation de bonne pratique - HAS, 2018
Recommandations pour la prévention des infections liées aux cathéters veineux centraux utilisés pour la nutrition parentérale en néonatologie – SF2H, mai 2020</t>
  </si>
  <si>
    <t xml:space="preserve">Préparation et gestion du lait maternel dans les hôpitaux de l'AP-HP - Recommandations du CLIN central de l'AP-HP, février 2019
</t>
  </si>
  <si>
    <t>Décret n°98-900 du 9 octobre 1998 relatif aux conditions techniques de fonctionnement auxquelles doivent satisfaire les établissements de santé pour être autorisés à pratiquer les activités d'obstétrique, de néonatologie ou de réanimation néonatale</t>
  </si>
  <si>
    <t>Axes prioritaires des correspondants en hygiène - CLIN Central AP-HP, décembre 2019</t>
  </si>
  <si>
    <t>Le pèse-couche est individuel et reste dans le chambre. Il est positionné sur un plan différent que le plan destiné à la préparation des soins. Il est désinfecté après chaque utilisation.</t>
  </si>
  <si>
    <r>
      <t xml:space="preserve">La check-list Prévention du risque infectieux en Néonatalogie a été créée pour réaliser une évaluation du risque infectieurx dans un service de Néonatalogie (médecine néonatale, soins intensifs ou réanimation), en période épidémique ou non. 
Elle permet de réaliser une auto-évaluation de la mise en application des mesures essentielles pour la prévention du risque infectieux en Néonatalogie.
Il est recommandé de l’utiliser en présence d'une épidémie, mais aussi de façon régulière pour assurer une autoévaluation du bon maintien des mesures mises en place. Le correspondant en hygiène du service peut contribuer à cette auto-évaluation.
</t>
    </r>
    <r>
      <rPr>
        <b/>
        <sz val="11"/>
        <color theme="1"/>
        <rFont val="Calibri"/>
        <family val="2"/>
        <scheme val="minor"/>
      </rPr>
      <t>L’EOH de votre site peut vous accompagner pour analyser les résultats et pour prioriser les actions à mettre en place.
La prévention du risque infectieux en Néonatalogie s’appuie sur plusieurs éléments incontournables :
- Une bonne application des précautions standard par tous,
- La diffusion et le respect des recommandations en vigueur,
- Une collaboration de l’encadrement médical et paramédical afin de porter ensemble un message cohérent,
- Une communication régulière de l’actualité et des mesures organisationnelles.</t>
    </r>
    <r>
      <rPr>
        <sz val="11"/>
        <color theme="1"/>
        <rFont val="Calibri"/>
        <family val="2"/>
        <scheme val="minor"/>
      </rPr>
      <t xml:space="preserve">
</t>
    </r>
  </si>
  <si>
    <t xml:space="preserve">Les incubateurs sont stockés dans un lieu qui permet un roulement des incubateurs selon les dates de désinfection. </t>
  </si>
  <si>
    <t>Des correspondants en hygiène (paramédical et médical) sont désignés dans le service. Ils ont reçu une formation spécifique. Du temps de travail spécifique leur est régulièrement libéré pour assurer des missions d'information, d'audit, d'évaluation.</t>
  </si>
  <si>
    <t>FHA : Friction Hydro-Alcoolique
SHA : Solution Hydro-Alcoolique
BN : Bionettoyage
ICSHA : Indicateur de Consommation des Solutions Hydro-Alcooliques
PNM : Personnel Non Médical
PM : Personnel Médical
CVC :Cathéter Veineux Central
CVO :Cathéter veineux Ombilical
PUI : Pharmacie à Usage Interne
UU : Usage Unique</t>
  </si>
  <si>
    <t>Recueil de lait et entretien des tire-lait en néonatologie (Recommandations professionnelles par consensus formalisé d’experts - Nov 2013 ALF et SF2H)
Cclin Sud-Ouest. Utilisation des tire-lait en milieu hospitalier. 2008</t>
  </si>
  <si>
    <t>Décrets 2010 : 2- Décret n°2010-805 du 13 juillet 2010 relatif aux missions, à l’autorisation et aux conditions techniques d’organisation et de fonctionnement des lactariums.
Avis HCSP janvier 2021 : Avis relatif à la définition des indications de recours indispensable aux biberons et tétines stériles pour l’alimentation des nouveau-nés et des nourrissons hospitalisés
Recueil de lait et entretien des tire-lait en néonatologie (Recommandations professionnelles par consensus formalisé d’experts - Nov 2013 ALF et SF2H)</t>
  </si>
  <si>
    <t>La désinfection des opercules (flacon d'hémoculture, médicaments injectables) ainsi que la manipulation des connexions et les accès aux valves bidirectionnelles, s'effectuent après désinfection avec une compresse stérile et un produit alcoolique (Alcool 70° préférentiellement).</t>
  </si>
  <si>
    <t>S'il y a une centrale de traitement de l'air, la maintenance est assurée et tracée. L'état d'empoussièrement des grilles de reprise, des bouches d'arrivée d'air et des gaines est régulièrement contrôlé.  L'encadrement médical et paramédical est informé des résultats et s'assure de la mise en œuvre des actions correctrices éventuelles.</t>
  </si>
  <si>
    <t xml:space="preserve">. </t>
  </si>
  <si>
    <t>La qualité de l'eau des points sensibles (biberonnerie notamment) est régulièrement contrôlée. Les points sont contrôlés : nettoyage régulier et absence de tartre. L'encadrement médical et paramédical est informé des résultats et s'assure de la mise en œuvre des actions correctrices éventuelles.</t>
  </si>
  <si>
    <t>Gestion des déchets : les déchets sont triés et  éliminés selon la procédure en vigueur dans l'établissement. 
NB : couches et biberons ayant contenu du lait maternel sont éliminés en DMA.</t>
  </si>
  <si>
    <t>La désinfection des opercules (flacon d'hémoculture, médicaments injectables) ainsi que la manipulation des connexions et les accès aux valves bidirectionnelles, s'effectuent après désinfection avec une compresse stérile et un produit alcoolique (Alcool 70°).</t>
  </si>
  <si>
    <t>Tri des déchets : DASRIA/DMA - CLIN Central AP-HP - Orientations octobre 2019.</t>
  </si>
  <si>
    <t xml:space="preserve">Surblouse non indispensable pour les parents </t>
  </si>
  <si>
    <t>Version - 6 avril 2022</t>
  </si>
  <si>
    <t>REDACTION et RELECTURE</t>
  </si>
  <si>
    <r>
      <rPr>
        <u/>
        <sz val="11"/>
        <color theme="1"/>
        <rFont val="Calibri"/>
        <family val="2"/>
        <scheme val="minor"/>
      </rPr>
      <t>Rédaction</t>
    </r>
    <r>
      <rPr>
        <sz val="11"/>
        <color theme="1"/>
        <rFont val="Calibri"/>
        <family val="2"/>
        <scheme val="minor"/>
      </rPr>
      <t xml:space="preserve"> : Sandra FOURNIER, Valérie SOUYRI, Stuti GERA-DENIS (Service Prévention du Risque Infectieux - DPQAM - Siège AP-HP)</t>
    </r>
  </si>
  <si>
    <r>
      <rPr>
        <u/>
        <sz val="11"/>
        <color theme="1"/>
        <rFont val="Calibri"/>
        <family val="2"/>
        <scheme val="minor"/>
      </rPr>
      <t>Relecture</t>
    </r>
    <r>
      <rPr>
        <sz val="11"/>
        <color theme="1"/>
        <rFont val="Calibri"/>
        <family val="2"/>
        <scheme val="minor"/>
      </rPr>
      <t xml:space="preserve"> : SALAUZE Béatrice, ANGERAND Sophie (TRS),  SEYTRE Delphine (JVR),  BELHACEL Kamila, GITS-MUSELLI Maud (RDB),  LEPAINTEUR Margaux (ABC), Léonie (CCH). TIZAOUI Ilham, TABUT Jean-Philippe (LMR), TRILOFF Virginie (NCK), FARAUT DEROUIN Véronique, MEYER  </t>
    </r>
  </si>
  <si>
    <t>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</si>
</sst>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0"/>
      <name val="Calibri"/>
      <family val="2"/>
      <scheme val="minor"/>
    </font>
    <font>
      <sz val="36"/>
      <color theme="1"/>
      <name val="Calibri"/>
      <family val="2"/>
      <scheme val="minor"/>
    </font>
    <font>
      <b/>
      <sz val="28"/>
      <color theme="0"/>
      <name val="Calibri"/>
      <family val="2"/>
      <scheme val="minor"/>
    </font>
    <font>
      <b/>
      <sz val="11"/>
      <color theme="1"/>
      <name val="Calibri"/>
      <family val="2"/>
      <scheme val="minor"/>
    </font>
    <font>
      <sz val="11"/>
      <color rgb="FFFF0000"/>
      <name val="Calibri"/>
      <family val="2"/>
      <scheme val="minor"/>
    </font>
    <font>
      <i/>
      <sz val="8"/>
      <color theme="1"/>
      <name val="Calibri"/>
      <family val="2"/>
      <scheme val="minor"/>
    </font>
    <font>
      <sz val="10"/>
      <color theme="1"/>
      <name val="Open Sans"/>
      <family val="2"/>
    </font>
    <font>
      <sz val="10"/>
      <color theme="1"/>
      <name val="Arial"/>
      <family val="2"/>
    </font>
    <font>
      <b/>
      <sz val="22"/>
      <color theme="0"/>
      <name val="Calibri"/>
      <family val="2"/>
      <scheme val="minor"/>
    </font>
    <font>
      <sz val="11"/>
      <color theme="1"/>
      <name val="Calibri"/>
      <family val="2"/>
      <scheme val="minor"/>
    </font>
    <font>
      <sz val="12"/>
      <color theme="1"/>
      <name val="Open Sans"/>
      <family val="2"/>
    </font>
    <font>
      <sz val="12"/>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2"/>
      <color rgb="FFFFFFFF"/>
      <name val="Calibri"/>
      <family val="2"/>
      <scheme val="minor"/>
    </font>
    <font>
      <sz val="12"/>
      <name val="Calibri"/>
      <family val="2"/>
      <scheme val="minor"/>
    </font>
    <font>
      <b/>
      <sz val="12"/>
      <color theme="0"/>
      <name val="Calibri"/>
      <family val="2"/>
      <scheme val="minor"/>
    </font>
    <font>
      <i/>
      <sz val="11"/>
      <color theme="1"/>
      <name val="Calibri"/>
      <family val="2"/>
      <scheme val="minor"/>
    </font>
    <font>
      <b/>
      <sz val="26"/>
      <color theme="0"/>
      <name val="Calibri"/>
      <family val="2"/>
      <scheme val="minor"/>
    </font>
    <font>
      <sz val="12"/>
      <color rgb="FFFF0000"/>
      <name val="Calibri"/>
      <family val="2"/>
      <scheme val="minor"/>
    </font>
    <font>
      <b/>
      <sz val="12"/>
      <name val="Calibri"/>
      <family val="2"/>
      <scheme val="minor"/>
    </font>
    <font>
      <i/>
      <sz val="12"/>
      <name val="Calibri"/>
      <family val="2"/>
      <scheme val="minor"/>
    </font>
    <font>
      <sz val="12"/>
      <color rgb="FFFFFFFF"/>
      <name val="Calibri"/>
      <family val="2"/>
      <scheme val="minor"/>
    </font>
    <font>
      <u/>
      <sz val="11"/>
      <color theme="1"/>
      <name val="Calibri"/>
      <family val="2"/>
      <scheme val="minor"/>
    </font>
  </fonts>
  <fills count="9">
    <fill>
      <patternFill patternType="none"/>
    </fill>
    <fill>
      <patternFill patternType="gray125"/>
    </fill>
    <fill>
      <patternFill patternType="solid">
        <fgColor rgb="FF0C479D"/>
        <bgColor indexed="64"/>
      </patternFill>
    </fill>
    <fill>
      <patternFill patternType="solid">
        <fgColor rgb="FF0063AF"/>
        <bgColor indexed="64"/>
      </patternFill>
    </fill>
    <fill>
      <patternFill patternType="solid">
        <fgColor theme="0"/>
        <bgColor indexed="64"/>
      </patternFill>
    </fill>
    <fill>
      <patternFill patternType="solid">
        <fgColor theme="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0" fillId="0" borderId="0" applyFont="0" applyFill="0" applyBorder="0" applyAlignment="0" applyProtection="0"/>
  </cellStyleXfs>
  <cellXfs count="110">
    <xf numFmtId="0" fontId="0" fillId="0" borderId="0" xfId="0"/>
    <xf numFmtId="0" fontId="2" fillId="3" borderId="0" xfId="0" applyFont="1" applyFill="1" applyAlignment="1">
      <alignment vertical="center"/>
    </xf>
    <xf numFmtId="0" fontId="0" fillId="3" borderId="0" xfId="0" applyFont="1" applyFill="1" applyAlignment="1">
      <alignment vertical="center"/>
    </xf>
    <xf numFmtId="0" fontId="0" fillId="0" borderId="0" xfId="0" applyAlignment="1">
      <alignment vertical="top" wrapText="1"/>
    </xf>
    <xf numFmtId="0" fontId="0" fillId="0" borderId="0" xfId="0" applyAlignment="1">
      <alignment vertical="top"/>
    </xf>
    <xf numFmtId="0" fontId="6" fillId="5" borderId="0" xfId="0" applyFont="1" applyFill="1" applyBorder="1" applyAlignment="1">
      <alignment vertical="top" wrapText="1"/>
    </xf>
    <xf numFmtId="0" fontId="1" fillId="3" borderId="0" xfId="0" applyFont="1" applyFill="1" applyAlignment="1">
      <alignment horizontal="left" vertical="top" wrapText="1"/>
    </xf>
    <xf numFmtId="0" fontId="1" fillId="4" borderId="0" xfId="0" applyFont="1" applyFill="1" applyAlignment="1">
      <alignment horizontal="left" vertical="top" wrapText="1"/>
    </xf>
    <xf numFmtId="0" fontId="0" fillId="4" borderId="0" xfId="0" applyFill="1" applyAlignment="1">
      <alignment vertical="top"/>
    </xf>
    <xf numFmtId="0" fontId="5" fillId="0" borderId="0" xfId="0" applyFont="1" applyAlignment="1">
      <alignment vertical="top"/>
    </xf>
    <xf numFmtId="0" fontId="5" fillId="0" borderId="0" xfId="0" applyFont="1" applyAlignment="1">
      <alignment vertical="top" wrapText="1"/>
    </xf>
    <xf numFmtId="0" fontId="0" fillId="0" borderId="0" xfId="0" applyFont="1" applyAlignment="1">
      <alignment horizontal="left" vertical="top" wrapText="1"/>
    </xf>
    <xf numFmtId="0" fontId="0" fillId="4" borderId="0" xfId="0" applyFill="1"/>
    <xf numFmtId="0" fontId="9" fillId="3" borderId="0" xfId="0" applyFont="1" applyFill="1" applyAlignment="1">
      <alignment horizontal="left" vertical="center" wrapText="1"/>
    </xf>
    <xf numFmtId="0" fontId="0" fillId="0" borderId="0" xfId="0" applyAlignment="1">
      <alignment horizontal="center" vertical="center"/>
    </xf>
    <xf numFmtId="0" fontId="8" fillId="0" borderId="0" xfId="0" applyFont="1" applyBorder="1" applyAlignment="1">
      <alignment horizontal="center" vertical="center" wrapText="1"/>
    </xf>
    <xf numFmtId="0" fontId="11" fillId="0" borderId="0" xfId="0" applyFont="1" applyAlignment="1">
      <alignment horizontal="justify" vertical="center"/>
    </xf>
    <xf numFmtId="0" fontId="12" fillId="0" borderId="0" xfId="0" applyFont="1"/>
    <xf numFmtId="0" fontId="7" fillId="0" borderId="0" xfId="0" applyFont="1" applyBorder="1" applyAlignment="1">
      <alignment vertical="center" wrapText="1"/>
    </xf>
    <xf numFmtId="0" fontId="8" fillId="0" borderId="0" xfId="0" applyFont="1" applyBorder="1" applyAlignment="1">
      <alignment vertical="center" wrapText="1"/>
    </xf>
    <xf numFmtId="9" fontId="0" fillId="0" borderId="0" xfId="1" applyFont="1"/>
    <xf numFmtId="9" fontId="0" fillId="0" borderId="0" xfId="0" applyNumberFormat="1"/>
    <xf numFmtId="0" fontId="1" fillId="2" borderId="0" xfId="0" applyFont="1" applyFill="1" applyAlignment="1">
      <alignment horizontal="left" vertical="center"/>
    </xf>
    <xf numFmtId="0" fontId="1" fillId="3" borderId="0" xfId="0" applyFont="1" applyFill="1" applyAlignment="1">
      <alignment horizontal="left" vertical="center" wrapText="1"/>
    </xf>
    <xf numFmtId="0" fontId="14" fillId="0" borderId="0" xfId="0" applyFont="1" applyAlignment="1">
      <alignment horizontal="left" vertical="top" wrapText="1"/>
    </xf>
    <xf numFmtId="0" fontId="13" fillId="0" borderId="0" xfId="0" applyFont="1"/>
    <xf numFmtId="0" fontId="15" fillId="0" borderId="0" xfId="0" applyFont="1" applyAlignment="1">
      <alignment horizontal="left" vertical="top" wrapText="1"/>
    </xf>
    <xf numFmtId="0" fontId="15" fillId="0" borderId="0" xfId="0" applyFont="1" applyAlignment="1">
      <alignment horizontal="center" vertical="center" wrapText="1"/>
    </xf>
    <xf numFmtId="0" fontId="12" fillId="0" borderId="0" xfId="0" applyFont="1" applyAlignment="1">
      <alignment horizontal="center" vertical="center"/>
    </xf>
    <xf numFmtId="9" fontId="12" fillId="0" borderId="0" xfId="1" applyFont="1"/>
    <xf numFmtId="0" fontId="0" fillId="2" borderId="0" xfId="0" applyFont="1" applyFill="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0" fillId="2" borderId="0" xfId="0" applyFont="1" applyFill="1" applyAlignment="1">
      <alignment horizontal="left" vertical="center"/>
    </xf>
    <xf numFmtId="0" fontId="2" fillId="3" borderId="0" xfId="0" applyFont="1" applyFill="1" applyAlignment="1">
      <alignment horizontal="left" vertical="center"/>
    </xf>
    <xf numFmtId="0" fontId="0" fillId="3" borderId="0" xfId="0" applyFont="1" applyFill="1" applyAlignment="1">
      <alignment horizontal="left" vertical="center"/>
    </xf>
    <xf numFmtId="0" fontId="15" fillId="0" borderId="0" xfId="0" applyFont="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vertical="center"/>
    </xf>
    <xf numFmtId="0" fontId="0" fillId="0" borderId="0" xfId="0" applyAlignment="1">
      <alignment vertical="center"/>
    </xf>
    <xf numFmtId="0" fontId="12" fillId="0" borderId="1" xfId="0" applyFont="1" applyBorder="1" applyAlignment="1">
      <alignment vertical="center" wrapText="1"/>
    </xf>
    <xf numFmtId="0" fontId="13"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xf numFmtId="0" fontId="17" fillId="0" borderId="1" xfId="0" applyFont="1" applyBorder="1" applyAlignment="1">
      <alignment vertical="center" wrapText="1"/>
    </xf>
    <xf numFmtId="0" fontId="12" fillId="0" borderId="1" xfId="0" applyFont="1" applyBorder="1" applyAlignment="1">
      <alignment vertical="center"/>
    </xf>
    <xf numFmtId="0" fontId="12" fillId="0" borderId="1" xfId="0" applyFont="1" applyBorder="1" applyAlignment="1">
      <alignment horizontal="left" vertical="center"/>
    </xf>
    <xf numFmtId="0" fontId="19" fillId="0" borderId="0" xfId="0" applyFont="1" applyAlignment="1">
      <alignment vertical="top"/>
    </xf>
    <xf numFmtId="0" fontId="21" fillId="0" borderId="1" xfId="0" applyFont="1" applyBorder="1" applyAlignment="1">
      <alignment vertical="center" wrapText="1"/>
    </xf>
    <xf numFmtId="0" fontId="5" fillId="0" borderId="0" xfId="0" applyFont="1"/>
    <xf numFmtId="0" fontId="17" fillId="0" borderId="1" xfId="0" applyFont="1" applyBorder="1" applyAlignment="1">
      <alignment horizontal="justify"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0" fillId="0" borderId="1" xfId="0" applyBorder="1"/>
    <xf numFmtId="0" fontId="16" fillId="0" borderId="0" xfId="0" applyFont="1" applyFill="1" applyAlignment="1">
      <alignment horizontal="left" vertical="center"/>
    </xf>
    <xf numFmtId="0" fontId="0" fillId="0" borderId="0" xfId="0" applyFill="1"/>
    <xf numFmtId="0" fontId="17" fillId="0" borderId="1" xfId="0" applyFont="1" applyBorder="1" applyAlignment="1">
      <alignment vertical="top" wrapText="1"/>
    </xf>
    <xf numFmtId="0" fontId="16" fillId="0" borderId="0" xfId="0" applyFont="1" applyFill="1" applyAlignment="1">
      <alignment vertical="center"/>
    </xf>
    <xf numFmtId="0" fontId="16" fillId="0" borderId="1" xfId="0" applyFont="1" applyFill="1" applyBorder="1" applyAlignment="1">
      <alignment vertical="center"/>
    </xf>
    <xf numFmtId="0" fontId="16" fillId="6" borderId="1" xfId="0" applyFont="1" applyFill="1" applyBorder="1" applyAlignment="1">
      <alignment vertical="center"/>
    </xf>
    <xf numFmtId="0" fontId="22" fillId="0" borderId="1" xfId="0" applyFont="1" applyFill="1" applyBorder="1" applyAlignment="1">
      <alignment vertical="center"/>
    </xf>
    <xf numFmtId="0" fontId="17" fillId="0" borderId="2" xfId="0" applyFont="1" applyBorder="1" applyAlignment="1">
      <alignment vertical="top" wrapText="1"/>
    </xf>
    <xf numFmtId="0" fontId="16" fillId="0" borderId="1" xfId="0" applyFont="1" applyFill="1" applyBorder="1" applyAlignment="1">
      <alignment horizontal="left" vertical="center"/>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17" fillId="0" borderId="1" xfId="0" applyFont="1" applyBorder="1" applyAlignment="1">
      <alignment horizontal="left" vertical="top" wrapText="1"/>
    </xf>
    <xf numFmtId="0" fontId="0" fillId="0" borderId="1" xfId="0" applyFill="1" applyBorder="1" applyAlignment="1">
      <alignment wrapText="1"/>
    </xf>
    <xf numFmtId="0" fontId="0" fillId="0" borderId="1" xfId="0" applyFill="1" applyBorder="1" applyAlignment="1">
      <alignment vertical="top" wrapText="1"/>
    </xf>
    <xf numFmtId="0" fontId="22"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17" fillId="0" borderId="1" xfId="0" applyFont="1" applyFill="1" applyBorder="1" applyAlignment="1">
      <alignment vertical="center"/>
    </xf>
    <xf numFmtId="0" fontId="17" fillId="0" borderId="1" xfId="0" applyFont="1" applyFill="1" applyBorder="1" applyAlignment="1">
      <alignment vertical="center" wrapText="1"/>
    </xf>
    <xf numFmtId="0" fontId="17" fillId="0" borderId="2" xfId="0" applyFont="1" applyFill="1" applyBorder="1" applyAlignment="1">
      <alignment horizontal="center" vertical="center"/>
    </xf>
    <xf numFmtId="0" fontId="17" fillId="7" borderId="1" xfId="0" applyFont="1" applyFill="1" applyBorder="1" applyAlignment="1">
      <alignment vertical="center"/>
    </xf>
    <xf numFmtId="0" fontId="17" fillId="7" borderId="1" xfId="0" applyFont="1" applyFill="1" applyBorder="1" applyAlignment="1">
      <alignment vertical="center" wrapText="1"/>
    </xf>
    <xf numFmtId="0" fontId="17" fillId="8" borderId="1" xfId="0" applyFont="1" applyFill="1" applyBorder="1" applyAlignment="1">
      <alignment vertical="center"/>
    </xf>
    <xf numFmtId="0" fontId="23" fillId="0" borderId="1" xfId="0" applyFont="1" applyFill="1" applyBorder="1" applyAlignment="1">
      <alignment horizontal="left" vertical="center"/>
    </xf>
    <xf numFmtId="0" fontId="22" fillId="8" borderId="1" xfId="0" applyFont="1" applyFill="1" applyBorder="1" applyAlignment="1">
      <alignment horizontal="left" vertical="center"/>
    </xf>
    <xf numFmtId="0" fontId="12" fillId="0" borderId="1" xfId="0" applyFont="1" applyFill="1" applyBorder="1" applyAlignment="1">
      <alignment horizontal="left" vertical="top"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6" borderId="1" xfId="0" applyFont="1" applyFill="1" applyBorder="1" applyAlignment="1">
      <alignment horizontal="center" vertical="center"/>
    </xf>
    <xf numFmtId="0" fontId="16" fillId="8" borderId="1" xfId="0" applyFont="1" applyFill="1" applyBorder="1" applyAlignment="1">
      <alignment horizontal="left" vertical="center"/>
    </xf>
    <xf numFmtId="0" fontId="17" fillId="0" borderId="4" xfId="0" applyFont="1" applyFill="1" applyBorder="1" applyAlignment="1">
      <alignment vertical="center" wrapText="1"/>
    </xf>
    <xf numFmtId="9" fontId="12" fillId="0" borderId="0" xfId="1" applyFont="1" applyAlignment="1">
      <alignment vertical="center"/>
    </xf>
    <xf numFmtId="9" fontId="0" fillId="0" borderId="0" xfId="1" applyFont="1" applyAlignment="1">
      <alignment vertical="center"/>
    </xf>
    <xf numFmtId="0" fontId="12" fillId="0" borderId="1" xfId="0" applyFont="1" applyFill="1" applyBorder="1" applyAlignment="1">
      <alignment vertical="center" wrapText="1"/>
    </xf>
    <xf numFmtId="0" fontId="0" fillId="0" borderId="1" xfId="0" applyBorder="1" applyAlignment="1">
      <alignment horizontal="left" vertical="center"/>
    </xf>
    <xf numFmtId="0" fontId="7" fillId="0" borderId="1" xfId="0" applyFont="1" applyBorder="1" applyAlignment="1">
      <alignment vertical="center" wrapText="1"/>
    </xf>
    <xf numFmtId="0" fontId="8" fillId="0" borderId="1" xfId="0" applyFont="1" applyBorder="1" applyAlignment="1">
      <alignment horizontal="center" vertical="center" wrapText="1"/>
    </xf>
    <xf numFmtId="9" fontId="0" fillId="0" borderId="1" xfId="1" applyFont="1" applyBorder="1" applyAlignment="1">
      <alignment vertical="center"/>
    </xf>
    <xf numFmtId="0" fontId="17" fillId="0" borderId="1" xfId="0" applyFont="1" applyFill="1" applyBorder="1" applyAlignment="1">
      <alignment horizontal="left" vertical="top" wrapText="1"/>
    </xf>
    <xf numFmtId="0" fontId="0" fillId="4" borderId="0" xfId="0" applyFill="1" applyAlignment="1">
      <alignment vertical="top" wrapText="1"/>
    </xf>
    <xf numFmtId="0" fontId="15" fillId="0" borderId="0" xfId="0" applyFont="1" applyAlignment="1">
      <alignment horizontal="left" vertical="top" wrapText="1"/>
    </xf>
    <xf numFmtId="0" fontId="1" fillId="2" borderId="0" xfId="0" applyFont="1" applyFill="1" applyAlignment="1">
      <alignment horizontal="left" vertical="center"/>
    </xf>
    <xf numFmtId="0" fontId="1" fillId="3" borderId="0" xfId="0" applyFont="1" applyFill="1" applyAlignment="1">
      <alignment horizontal="left" vertical="center" wrapText="1"/>
    </xf>
    <xf numFmtId="0" fontId="3" fillId="3" borderId="0" xfId="0" applyFont="1" applyFill="1" applyAlignment="1">
      <alignment horizontal="center" vertical="center" wrapText="1"/>
    </xf>
    <xf numFmtId="0" fontId="16" fillId="6" borderId="0" xfId="0" applyFont="1" applyFill="1" applyAlignment="1">
      <alignment horizontal="left" vertical="center"/>
    </xf>
    <xf numFmtId="0" fontId="18" fillId="6" borderId="0" xfId="0" applyFont="1" applyFill="1" applyAlignment="1">
      <alignment horizontal="left"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cellXfs>
  <cellStyles count="2">
    <cellStyle name="Normal" xfId="0" builtinId="0"/>
    <cellStyle name="Pourcentage" xfId="1" builtinId="5"/>
  </cellStyles>
  <dxfs count="60">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r>
              <a:rPr lang="fr-FR">
                <a:solidFill>
                  <a:sysClr val="windowText" lastClr="000000"/>
                </a:solidFill>
              </a:rPr>
              <a:t>HYGIENE DES MAINS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w="9525" cap="flat" cmpd="sng" algn="ctr">
              <a:solidFill>
                <a:schemeClr val="accent1">
                  <a:shade val="95000"/>
                </a:schemeClr>
              </a:solidFill>
              <a:round/>
            </a:ln>
            <a:effectLst/>
          </c:spPr>
          <c:cat>
            <c:numRef>
              <c:f>('CHECK LIST'!$A$12,'CHECK LIST'!$A$13:$A$17)</c:f>
              <c:numCache>
                <c:formatCode>General</c:formatCode>
                <c:ptCount val="6"/>
                <c:pt idx="0">
                  <c:v>1</c:v>
                </c:pt>
                <c:pt idx="1">
                  <c:v>2</c:v>
                </c:pt>
                <c:pt idx="2">
                  <c:v>3</c:v>
                </c:pt>
                <c:pt idx="3">
                  <c:v>4</c:v>
                </c:pt>
                <c:pt idx="4">
                  <c:v>5</c:v>
                </c:pt>
                <c:pt idx="5">
                  <c:v>6</c:v>
                </c:pt>
              </c:numCache>
            </c:numRef>
          </c:cat>
          <c:val>
            <c:numRef>
              <c:f>('CHECK LIST'!$E$12,'CHECK LIST'!$E$13:$E$17)</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BE23-4403-8F89-5451D6174453}"/>
            </c:ext>
          </c:extLst>
        </c:ser>
        <c:dLbls>
          <c:showLegendKey val="0"/>
          <c:showVal val="0"/>
          <c:showCatName val="0"/>
          <c:showSerName val="0"/>
          <c:showPercent val="0"/>
          <c:showBubbleSize val="0"/>
        </c:dLbls>
        <c:axId val="212442040"/>
        <c:axId val="109666000"/>
      </c:radarChart>
      <c:catAx>
        <c:axId val="2124420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09666000"/>
        <c:crosses val="autoZero"/>
        <c:auto val="1"/>
        <c:lblAlgn val="ctr"/>
        <c:lblOffset val="100"/>
        <c:noMultiLvlLbl val="0"/>
      </c:catAx>
      <c:valAx>
        <c:axId val="10966600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2442040"/>
        <c:crosses val="autoZero"/>
        <c:crossBetween val="between"/>
      </c:valAx>
      <c:spPr>
        <a:noFill/>
        <a:ln>
          <a:noFill/>
        </a:ln>
        <a:effectLst/>
      </c:spPr>
    </c:plotArea>
    <c:plotVisOnly val="1"/>
    <c:dispBlanksAs val="gap"/>
    <c:showDLblsOverMax val="0"/>
  </c:chart>
  <c:spPr>
    <a:solidFill>
      <a:schemeClr val="bg1"/>
    </a:solidFill>
    <a:ln w="19050"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ORGANISATION DES SOINS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LIST'!$E$83:$E$87</c:f>
              <c:numCache>
                <c:formatCode>General</c:formatCode>
                <c:ptCount val="5"/>
                <c:pt idx="0">
                  <c:v>1</c:v>
                </c:pt>
                <c:pt idx="1">
                  <c:v>1</c:v>
                </c:pt>
                <c:pt idx="2">
                  <c:v>1</c:v>
                </c:pt>
                <c:pt idx="3">
                  <c:v>1</c:v>
                </c:pt>
                <c:pt idx="4">
                  <c:v>1</c:v>
                </c:pt>
              </c:numCache>
            </c:numRef>
          </c:val>
          <c:extLst>
            <c:ext xmlns:c16="http://schemas.microsoft.com/office/drawing/2014/chart" uri="{C3380CC4-5D6E-409C-BE32-E72D297353CC}">
              <c16:uniqueId val="{00000000-3314-4976-8689-1A1AC8079C55}"/>
            </c:ext>
          </c:extLst>
        </c:ser>
        <c:dLbls>
          <c:showLegendKey val="0"/>
          <c:showVal val="0"/>
          <c:showCatName val="0"/>
          <c:showSerName val="0"/>
          <c:showPercent val="0"/>
          <c:showBubbleSize val="0"/>
        </c:dLbls>
        <c:axId val="217337576"/>
        <c:axId val="217337968"/>
      </c:radarChart>
      <c:catAx>
        <c:axId val="21733757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7337968"/>
        <c:crosses val="autoZero"/>
        <c:auto val="1"/>
        <c:lblAlgn val="ctr"/>
        <c:lblOffset val="100"/>
        <c:noMultiLvlLbl val="0"/>
      </c:catAx>
      <c:valAx>
        <c:axId val="217337968"/>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7337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GESTION RH</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LIST'!$E$91:$E$98</c:f>
              <c:numCache>
                <c:formatCode>General</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734C-4B44-8A34-A44AC8E584AC}"/>
            </c:ext>
          </c:extLst>
        </c:ser>
        <c:dLbls>
          <c:showLegendKey val="0"/>
          <c:showVal val="0"/>
          <c:showCatName val="0"/>
          <c:showSerName val="0"/>
          <c:showPercent val="0"/>
          <c:showBubbleSize val="0"/>
        </c:dLbls>
        <c:axId val="217231752"/>
        <c:axId val="217232144"/>
      </c:radarChart>
      <c:catAx>
        <c:axId val="2172317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7232144"/>
        <c:crosses val="autoZero"/>
        <c:auto val="1"/>
        <c:lblAlgn val="ctr"/>
        <c:lblOffset val="100"/>
        <c:noMultiLvlLbl val="0"/>
      </c:catAx>
      <c:valAx>
        <c:axId val="217232144"/>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7231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PARENTS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LIST'!$E$101:$E$104</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D8E9-4DF6-830C-3915ED2B4385}"/>
            </c:ext>
          </c:extLst>
        </c:ser>
        <c:dLbls>
          <c:showLegendKey val="0"/>
          <c:showVal val="0"/>
          <c:showCatName val="0"/>
          <c:showSerName val="0"/>
          <c:showPercent val="0"/>
          <c:showBubbleSize val="0"/>
        </c:dLbls>
        <c:axId val="217232928"/>
        <c:axId val="217233320"/>
      </c:radarChart>
      <c:catAx>
        <c:axId val="21723292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7233320"/>
        <c:crosses val="autoZero"/>
        <c:auto val="1"/>
        <c:lblAlgn val="ctr"/>
        <c:lblOffset val="100"/>
        <c:noMultiLvlLbl val="0"/>
      </c:catAx>
      <c:valAx>
        <c:axId val="21723332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7232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AUTRE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LIST'!$E$107:$E$111</c:f>
              <c:numCache>
                <c:formatCode>General</c:formatCode>
                <c:ptCount val="5"/>
                <c:pt idx="0">
                  <c:v>0</c:v>
                </c:pt>
                <c:pt idx="1">
                  <c:v>0</c:v>
                </c:pt>
                <c:pt idx="2">
                  <c:v>1</c:v>
                </c:pt>
                <c:pt idx="3">
                  <c:v>1</c:v>
                </c:pt>
                <c:pt idx="4">
                  <c:v>1</c:v>
                </c:pt>
              </c:numCache>
            </c:numRef>
          </c:val>
          <c:extLst>
            <c:ext xmlns:c16="http://schemas.microsoft.com/office/drawing/2014/chart" uri="{C3380CC4-5D6E-409C-BE32-E72D297353CC}">
              <c16:uniqueId val="{00000000-74ED-451B-A5BC-0D88F77ED0A1}"/>
            </c:ext>
          </c:extLst>
        </c:ser>
        <c:dLbls>
          <c:showLegendKey val="0"/>
          <c:showVal val="0"/>
          <c:showCatName val="0"/>
          <c:showSerName val="0"/>
          <c:showPercent val="0"/>
          <c:showBubbleSize val="0"/>
        </c:dLbls>
        <c:axId val="217234104"/>
        <c:axId val="217234496"/>
      </c:radarChart>
      <c:catAx>
        <c:axId val="2172341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7234496"/>
        <c:crosses val="autoZero"/>
        <c:auto val="1"/>
        <c:lblAlgn val="ctr"/>
        <c:lblOffset val="100"/>
        <c:noMultiLvlLbl val="0"/>
      </c:catAx>
      <c:valAx>
        <c:axId val="21723449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7234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600" b="1" i="0" u="none" strike="noStrike" kern="1200" spc="0" baseline="0">
                <a:solidFill>
                  <a:schemeClr val="bg1"/>
                </a:solidFill>
                <a:latin typeface="+mn-lt"/>
                <a:ea typeface="+mn-ea"/>
                <a:cs typeface="+mn-cs"/>
              </a:defRPr>
            </a:pPr>
            <a:r>
              <a:rPr lang="en-US" sz="3600" b="1">
                <a:solidFill>
                  <a:schemeClr val="bg1"/>
                </a:solidFill>
              </a:rPr>
              <a:t>RESULTATS CHECK-LIST PREVENTION RISQUE INFECTIEUX EN NNAT</a:t>
            </a:r>
          </a:p>
        </c:rich>
      </c:tx>
      <c:layout>
        <c:manualLayout>
          <c:xMode val="edge"/>
          <c:yMode val="edge"/>
          <c:x val="4.7570425403145634E-3"/>
          <c:y val="0"/>
        </c:manualLayout>
      </c:layout>
      <c:overlay val="0"/>
      <c:spPr>
        <a:solidFill>
          <a:schemeClr val="accent5">
            <a:lumMod val="75000"/>
          </a:schemeClr>
        </a:solidFill>
        <a:ln>
          <a:noFill/>
        </a:ln>
        <a:effectLst/>
      </c:spPr>
      <c:txPr>
        <a:bodyPr rot="0" spcFirstLastPara="1" vertOverflow="ellipsis" vert="horz" wrap="square" anchor="ctr" anchorCtr="1"/>
        <a:lstStyle/>
        <a:p>
          <a:pPr>
            <a:defRPr sz="3600" b="1" i="0" u="none" strike="noStrike" kern="1200" spc="0" baseline="0">
              <a:solidFill>
                <a:schemeClr val="bg1"/>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cat>
            <c:strRef>
              <c:f>('CHECK LIST'!$A$11:$G$11,'CHECK LIST'!$A$19:$G$19,'CHECK LIST'!$A$25:$G$25,'CHECK LIST'!$A$35:$G$35,'CHECK LIST'!$A$41:$G$41,'CHECK LIST'!$A$50:$G$50,'CHECK LIST'!$A$57:$G$57,'CHECK LIST'!$A$64:$G$64,'CHECK LIST'!$A$74:$G$74,'CHECK LIST'!$A$82:$G$82,'CHECK LIST'!$A$90:$G$90,'CHECK LIST'!$A$100:$G$100,'CHECK LIST'!$A$106:$G$106)</c:f>
              <c:strCache>
                <c:ptCount val="13"/>
                <c:pt idx="0">
                  <c:v>OBJECTIF 1 : DESINFECTION DES MAINS</c:v>
                </c:pt>
                <c:pt idx="1">
                  <c:v>OBJECTIF 2 :  TENUES et EPI</c:v>
                </c:pt>
                <c:pt idx="2">
                  <c:v>OBJECTIF 3 : DISPOSITIFS INVASIFS</c:v>
                </c:pt>
                <c:pt idx="3">
                  <c:v>OBJECTIF 4 : NUTRiTION PARENTERALE ET AUTRES INJECTABLES</c:v>
                </c:pt>
                <c:pt idx="4">
                  <c:v>OBJECTIF 5 : NUTRITION ENTERALE - GESTION DU LAIT - BIBERONNERIE</c:v>
                </c:pt>
                <c:pt idx="5">
                  <c:v>OBJECTIF 6 : PRECAUTIONS COMPLEMENTAIRES</c:v>
                </c:pt>
                <c:pt idx="6">
                  <c:v>OBJECTIF 7 : GESTION DES EXCRETA </c:v>
                </c:pt>
                <c:pt idx="7">
                  <c:v>OBJECTIF 8 : BIONETTOYAGE (BN) DU MATERIEL ET DE L'ENVIRONNEMENT</c:v>
                </c:pt>
                <c:pt idx="8">
                  <c:v>OBJECTIF 9 : BIONETTOYAGE DES INCUBATEURS</c:v>
                </c:pt>
                <c:pt idx="9">
                  <c:v>OBJECTIF 10  : ORGANISATION DES SOINS</c:v>
                </c:pt>
                <c:pt idx="10">
                  <c:v>OBJECTIF 11  : GESTION RH</c:v>
                </c:pt>
                <c:pt idx="11">
                  <c:v>OBJECTIF 12  : PARENTS</c:v>
                </c:pt>
                <c:pt idx="12">
                  <c:v>OBJECTIF 13  : AUTRE</c:v>
                </c:pt>
              </c:strCache>
            </c:strRef>
          </c:cat>
          <c:val>
            <c:numRef>
              <c:f>('CHECK LIST'!$F$18,'CHECK LIST'!$F$56,'CHECK LIST'!$F$24,'CHECK LIST'!$F$34,'CHECK LIST'!$F$40,'CHECK LIST'!$F$49,'CHECK LIST'!$F$63,'CHECK LIST'!$F$73,'CHECK LIST'!$F$81,'CHECK LIST'!$F$89,'CHECK LIST'!$F$99,'CHECK LIST'!$F$105,'CHECK LIST'!$F$112)</c:f>
              <c:numCache>
                <c:formatCode>0%</c:formatCode>
                <c:ptCount val="13"/>
                <c:pt idx="0">
                  <c:v>1</c:v>
                </c:pt>
                <c:pt idx="1">
                  <c:v>1</c:v>
                </c:pt>
                <c:pt idx="2">
                  <c:v>1</c:v>
                </c:pt>
                <c:pt idx="3">
                  <c:v>1</c:v>
                </c:pt>
                <c:pt idx="4">
                  <c:v>1</c:v>
                </c:pt>
                <c:pt idx="5">
                  <c:v>1</c:v>
                </c:pt>
                <c:pt idx="6">
                  <c:v>1</c:v>
                </c:pt>
                <c:pt idx="7">
                  <c:v>1</c:v>
                </c:pt>
                <c:pt idx="8">
                  <c:v>1</c:v>
                </c:pt>
                <c:pt idx="9">
                  <c:v>1</c:v>
                </c:pt>
                <c:pt idx="10">
                  <c:v>1</c:v>
                </c:pt>
                <c:pt idx="11">
                  <c:v>1</c:v>
                </c:pt>
                <c:pt idx="12">
                  <c:v>0.6</c:v>
                </c:pt>
              </c:numCache>
            </c:numRef>
          </c:val>
          <c:extLst>
            <c:ext xmlns:c16="http://schemas.microsoft.com/office/drawing/2014/chart" uri="{C3380CC4-5D6E-409C-BE32-E72D297353CC}">
              <c16:uniqueId val="{00000000-36FE-4320-97C2-49B9FB4579F4}"/>
            </c:ext>
          </c:extLst>
        </c:ser>
        <c:dLbls>
          <c:showLegendKey val="0"/>
          <c:showVal val="0"/>
          <c:showCatName val="0"/>
          <c:showSerName val="0"/>
          <c:showPercent val="0"/>
          <c:showBubbleSize val="0"/>
        </c:dLbls>
        <c:axId val="215481496"/>
        <c:axId val="215481888"/>
      </c:radarChart>
      <c:catAx>
        <c:axId val="215481496"/>
        <c:scaling>
          <c:orientation val="minMax"/>
        </c:scaling>
        <c:delete val="0"/>
        <c:axPos val="b"/>
        <c:numFmt formatCode="General" sourceLinked="1"/>
        <c:majorTickMark val="none"/>
        <c:minorTickMark val="none"/>
        <c:tickLblPos val="nextTo"/>
        <c:spPr>
          <a:noFill/>
          <a:ln w="9525" cap="flat" cmpd="sng" algn="ctr">
            <a:solidFill>
              <a:schemeClr val="accent1">
                <a:lumMod val="60000"/>
                <a:lumOff val="40000"/>
              </a:schemeClr>
            </a:solidFill>
            <a:round/>
          </a:ln>
          <a:effectLst/>
        </c:spPr>
        <c:txPr>
          <a:bodyPr rot="-60000000" spcFirstLastPara="1" vertOverflow="ellipsis" vert="horz" wrap="square" anchor="ctr" anchorCtr="1"/>
          <a:lstStyle/>
          <a:p>
            <a:pPr>
              <a:defRPr sz="2000" b="1" i="0" u="none" strike="noStrike" kern="1200" baseline="0">
                <a:solidFill>
                  <a:schemeClr val="accent5">
                    <a:lumMod val="75000"/>
                  </a:schemeClr>
                </a:solidFill>
                <a:latin typeface="+mn-lt"/>
                <a:ea typeface="+mn-ea"/>
                <a:cs typeface="+mn-cs"/>
              </a:defRPr>
            </a:pPr>
            <a:endParaRPr lang="fr-FR"/>
          </a:p>
        </c:txPr>
        <c:crossAx val="215481888"/>
        <c:crosses val="autoZero"/>
        <c:auto val="1"/>
        <c:lblAlgn val="ctr"/>
        <c:lblOffset val="100"/>
        <c:noMultiLvlLbl val="0"/>
      </c:catAx>
      <c:valAx>
        <c:axId val="215481888"/>
        <c:scaling>
          <c:orientation val="minMax"/>
        </c:scaling>
        <c:delete val="0"/>
        <c:axPos val="l"/>
        <c:majorGridlines>
          <c:spPr>
            <a:ln w="9525" cap="flat" cmpd="sng" algn="ctr">
              <a:solidFill>
                <a:schemeClr val="accent5">
                  <a:lumMod val="60000"/>
                  <a:lumOff val="40000"/>
                </a:schemeClr>
              </a:solidFill>
              <a:prstDash val="sys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accent5">
                    <a:lumMod val="75000"/>
                  </a:schemeClr>
                </a:solidFill>
                <a:latin typeface="+mn-lt"/>
                <a:ea typeface="+mn-ea"/>
                <a:cs typeface="+mn-cs"/>
              </a:defRPr>
            </a:pPr>
            <a:endParaRPr lang="fr-FR"/>
          </a:p>
        </c:txPr>
        <c:crossAx val="215481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fr-FR">
                <a:solidFill>
                  <a:sysClr val="windowText" lastClr="000000"/>
                </a:solidFill>
              </a:rPr>
              <a:t>TENUE ET EPI</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LIST'!$E$20:$E$23</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4569-45F4-8BB9-5DF58F6F156D}"/>
            </c:ext>
          </c:extLst>
        </c:ser>
        <c:dLbls>
          <c:showLegendKey val="0"/>
          <c:showVal val="0"/>
          <c:showCatName val="0"/>
          <c:showSerName val="0"/>
          <c:showPercent val="0"/>
          <c:showBubbleSize val="0"/>
        </c:dLbls>
        <c:axId val="176595008"/>
        <c:axId val="216437064"/>
      </c:radarChart>
      <c:catAx>
        <c:axId val="1765950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6437064"/>
        <c:crosses val="autoZero"/>
        <c:auto val="1"/>
        <c:lblAlgn val="ctr"/>
        <c:lblOffset val="100"/>
        <c:noMultiLvlLbl val="0"/>
      </c:catAx>
      <c:valAx>
        <c:axId val="216437064"/>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76595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DISPOSITIFS INVASIFS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LIST'!$E$26:$E$33</c:f>
              <c:numCache>
                <c:formatCode>General</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C8B2-49C3-9D43-A04DA1B87B0A}"/>
            </c:ext>
          </c:extLst>
        </c:ser>
        <c:dLbls>
          <c:showLegendKey val="0"/>
          <c:showVal val="0"/>
          <c:showCatName val="0"/>
          <c:showSerName val="0"/>
          <c:showPercent val="0"/>
          <c:showBubbleSize val="0"/>
        </c:dLbls>
        <c:axId val="176794600"/>
        <c:axId val="212506232"/>
      </c:radarChart>
      <c:catAx>
        <c:axId val="1767946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506232"/>
        <c:crosses val="autoZero"/>
        <c:auto val="1"/>
        <c:lblAlgn val="ctr"/>
        <c:lblOffset val="100"/>
        <c:noMultiLvlLbl val="0"/>
      </c:catAx>
      <c:valAx>
        <c:axId val="21250623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76794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NUTRITION PARENTERALE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LIST'!$E$36:$E$39</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7E10-4FBE-970B-E21AE7958D00}"/>
            </c:ext>
          </c:extLst>
        </c:ser>
        <c:dLbls>
          <c:showLegendKey val="0"/>
          <c:showVal val="0"/>
          <c:showCatName val="0"/>
          <c:showSerName val="0"/>
          <c:showPercent val="0"/>
          <c:showBubbleSize val="0"/>
        </c:dLbls>
        <c:axId val="177847832"/>
        <c:axId val="212826520"/>
      </c:radarChart>
      <c:catAx>
        <c:axId val="1778478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2826520"/>
        <c:crosses val="autoZero"/>
        <c:auto val="1"/>
        <c:lblAlgn val="ctr"/>
        <c:lblOffset val="100"/>
        <c:noMultiLvlLbl val="0"/>
      </c:catAx>
      <c:valAx>
        <c:axId val="21282652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77847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NITRITION ENTERALE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LIST'!$E$42:$E$48</c:f>
              <c:numCache>
                <c:formatCode>General</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8937-4511-B592-F04B7D30F0A9}"/>
            </c:ext>
          </c:extLst>
        </c:ser>
        <c:dLbls>
          <c:showLegendKey val="0"/>
          <c:showVal val="0"/>
          <c:showCatName val="0"/>
          <c:showSerName val="0"/>
          <c:showPercent val="0"/>
          <c:showBubbleSize val="0"/>
        </c:dLbls>
        <c:axId val="213649056"/>
        <c:axId val="213649448"/>
      </c:radarChart>
      <c:catAx>
        <c:axId val="2136490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3649448"/>
        <c:crosses val="autoZero"/>
        <c:auto val="1"/>
        <c:lblAlgn val="ctr"/>
        <c:lblOffset val="100"/>
        <c:noMultiLvlLbl val="0"/>
      </c:catAx>
      <c:valAx>
        <c:axId val="213649448"/>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36490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PRECAUTIONS COMPLEMENTAIRES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LIST'!$E$51:$E$55</c:f>
              <c:numCache>
                <c:formatCode>General</c:formatCode>
                <c:ptCount val="5"/>
                <c:pt idx="0">
                  <c:v>1</c:v>
                </c:pt>
                <c:pt idx="1">
                  <c:v>1</c:v>
                </c:pt>
                <c:pt idx="2">
                  <c:v>1</c:v>
                </c:pt>
                <c:pt idx="3">
                  <c:v>1</c:v>
                </c:pt>
                <c:pt idx="4">
                  <c:v>1</c:v>
                </c:pt>
              </c:numCache>
            </c:numRef>
          </c:val>
          <c:extLst>
            <c:ext xmlns:c16="http://schemas.microsoft.com/office/drawing/2014/chart" uri="{C3380CC4-5D6E-409C-BE32-E72D297353CC}">
              <c16:uniqueId val="{00000000-4D85-4B86-888B-557A73540F21}"/>
            </c:ext>
          </c:extLst>
        </c:ser>
        <c:dLbls>
          <c:showLegendKey val="0"/>
          <c:showVal val="0"/>
          <c:showCatName val="0"/>
          <c:showSerName val="0"/>
          <c:showPercent val="0"/>
          <c:showBubbleSize val="0"/>
        </c:dLbls>
        <c:axId val="213650232"/>
        <c:axId val="213650624"/>
      </c:radarChart>
      <c:catAx>
        <c:axId val="21365023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3650624"/>
        <c:crosses val="autoZero"/>
        <c:auto val="1"/>
        <c:lblAlgn val="ctr"/>
        <c:lblOffset val="100"/>
        <c:noMultiLvlLbl val="0"/>
      </c:catAx>
      <c:valAx>
        <c:axId val="213650624"/>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3650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GESTION DES EXCRETA</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LIST'!$E$58:$E$62</c:f>
              <c:numCache>
                <c:formatCode>General</c:formatCode>
                <c:ptCount val="5"/>
                <c:pt idx="0">
                  <c:v>1</c:v>
                </c:pt>
                <c:pt idx="1">
                  <c:v>1</c:v>
                </c:pt>
                <c:pt idx="2">
                  <c:v>1</c:v>
                </c:pt>
                <c:pt idx="3">
                  <c:v>1</c:v>
                </c:pt>
                <c:pt idx="4">
                  <c:v>1</c:v>
                </c:pt>
              </c:numCache>
            </c:numRef>
          </c:val>
          <c:extLst>
            <c:ext xmlns:c16="http://schemas.microsoft.com/office/drawing/2014/chart" uri="{C3380CC4-5D6E-409C-BE32-E72D297353CC}">
              <c16:uniqueId val="{00000000-3A3C-4D4E-ADD0-FB93FFD0E7CD}"/>
            </c:ext>
          </c:extLst>
        </c:ser>
        <c:dLbls>
          <c:showLegendKey val="0"/>
          <c:showVal val="0"/>
          <c:showCatName val="0"/>
          <c:showSerName val="0"/>
          <c:showPercent val="0"/>
          <c:showBubbleSize val="0"/>
        </c:dLbls>
        <c:axId val="213651408"/>
        <c:axId val="217378496"/>
      </c:radarChart>
      <c:catAx>
        <c:axId val="21365140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7378496"/>
        <c:crosses val="autoZero"/>
        <c:auto val="1"/>
        <c:lblAlgn val="ctr"/>
        <c:lblOffset val="100"/>
        <c:noMultiLvlLbl val="0"/>
      </c:catAx>
      <c:valAx>
        <c:axId val="21737849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3651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BN MATERIEL ET ENVIRONNEMENT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LIST'!$E$65:$E$72</c:f>
              <c:numCache>
                <c:formatCode>General</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CBC5-4671-9E27-A14E4B55F488}"/>
            </c:ext>
          </c:extLst>
        </c:ser>
        <c:dLbls>
          <c:showLegendKey val="0"/>
          <c:showVal val="0"/>
          <c:showCatName val="0"/>
          <c:showSerName val="0"/>
          <c:showPercent val="0"/>
          <c:showBubbleSize val="0"/>
        </c:dLbls>
        <c:axId val="217379280"/>
        <c:axId val="217379672"/>
      </c:radarChart>
      <c:catAx>
        <c:axId val="2173792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7379672"/>
        <c:crosses val="autoZero"/>
        <c:auto val="1"/>
        <c:lblAlgn val="ctr"/>
        <c:lblOffset val="100"/>
        <c:noMultiLvlLbl val="0"/>
      </c:catAx>
      <c:valAx>
        <c:axId val="21737967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7379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BN DES INCUBATEURS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fr-FR"/>
        </a:p>
      </c:txPr>
    </c:title>
    <c:autoTitleDeleted val="0"/>
    <c:plotArea>
      <c:layout/>
      <c:radarChart>
        <c:radarStyle val="filled"/>
        <c:varyColors val="0"/>
        <c:ser>
          <c:idx val="0"/>
          <c:order val="0"/>
          <c:spPr>
            <a:solidFill>
              <a:schemeClr val="accent1"/>
            </a:solidFill>
            <a:ln>
              <a:noFill/>
            </a:ln>
            <a:effectLst/>
          </c:spPr>
          <c:val>
            <c:numRef>
              <c:f>'CHECK LIST'!$E$75:$E$80</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9F88-4BC9-B11F-E462B2A81C87}"/>
            </c:ext>
          </c:extLst>
        </c:ser>
        <c:dLbls>
          <c:showLegendKey val="0"/>
          <c:showVal val="0"/>
          <c:showCatName val="0"/>
          <c:showSerName val="0"/>
          <c:showPercent val="0"/>
          <c:showBubbleSize val="0"/>
        </c:dLbls>
        <c:axId val="217336400"/>
        <c:axId val="217336792"/>
      </c:radarChart>
      <c:catAx>
        <c:axId val="2173364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17336792"/>
        <c:crosses val="autoZero"/>
        <c:auto val="1"/>
        <c:lblAlgn val="ctr"/>
        <c:lblOffset val="100"/>
        <c:noMultiLvlLbl val="0"/>
      </c:catAx>
      <c:valAx>
        <c:axId val="21733679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7336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6753226</xdr:colOff>
      <xdr:row>0</xdr:row>
      <xdr:rowOff>12700</xdr:rowOff>
    </xdr:from>
    <xdr:to>
      <xdr:col>0</xdr:col>
      <xdr:colOff>8786542</xdr:colOff>
      <xdr:row>1</xdr:row>
      <xdr:rowOff>67811</xdr:rowOff>
    </xdr:to>
    <xdr:pic>
      <xdr:nvPicPr>
        <xdr:cNvPr id="2" name="Image 1">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53226" y="12700"/>
          <a:ext cx="2033316" cy="6647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560293</xdr:colOff>
      <xdr:row>0</xdr:row>
      <xdr:rowOff>84212</xdr:rowOff>
    </xdr:from>
    <xdr:to>
      <xdr:col>6</xdr:col>
      <xdr:colOff>2398058</xdr:colOff>
      <xdr:row>2</xdr:row>
      <xdr:rowOff>140197</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3793" y="84212"/>
          <a:ext cx="2487706" cy="840397"/>
        </a:xfrm>
        <a:prstGeom prst="rect">
          <a:avLst/>
        </a:prstGeom>
      </xdr:spPr>
    </xdr:pic>
    <xdr:clientData/>
  </xdr:twoCellAnchor>
  <xdr:twoCellAnchor>
    <xdr:from>
      <xdr:col>8</xdr:col>
      <xdr:colOff>47625</xdr:colOff>
      <xdr:row>11</xdr:row>
      <xdr:rowOff>33617</xdr:rowOff>
    </xdr:from>
    <xdr:to>
      <xdr:col>14</xdr:col>
      <xdr:colOff>403412</xdr:colOff>
      <xdr:row>16</xdr:row>
      <xdr:rowOff>683558</xdr:rowOff>
    </xdr:to>
    <xdr:graphicFrame macro="">
      <xdr:nvGraphicFramePr>
        <xdr:cNvPr id="88" name="Graphique 8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33617</xdr:colOff>
      <xdr:row>17</xdr:row>
      <xdr:rowOff>156882</xdr:rowOff>
    </xdr:from>
    <xdr:to>
      <xdr:col>14</xdr:col>
      <xdr:colOff>414618</xdr:colOff>
      <xdr:row>24</xdr:row>
      <xdr:rowOff>11206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33618</xdr:colOff>
      <xdr:row>25</xdr:row>
      <xdr:rowOff>292474</xdr:rowOff>
    </xdr:from>
    <xdr:to>
      <xdr:col>14</xdr:col>
      <xdr:colOff>392206</xdr:colOff>
      <xdr:row>31</xdr:row>
      <xdr:rowOff>200586</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22412</xdr:colOff>
      <xdr:row>33</xdr:row>
      <xdr:rowOff>258853</xdr:rowOff>
    </xdr:from>
    <xdr:to>
      <xdr:col>14</xdr:col>
      <xdr:colOff>627529</xdr:colOff>
      <xdr:row>38</xdr:row>
      <xdr:rowOff>704847</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44823</xdr:colOff>
      <xdr:row>40</xdr:row>
      <xdr:rowOff>180414</xdr:rowOff>
    </xdr:from>
    <xdr:to>
      <xdr:col>14</xdr:col>
      <xdr:colOff>649940</xdr:colOff>
      <xdr:row>47</xdr:row>
      <xdr:rowOff>346261</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56029</xdr:colOff>
      <xdr:row>48</xdr:row>
      <xdr:rowOff>112059</xdr:rowOff>
    </xdr:from>
    <xdr:to>
      <xdr:col>14</xdr:col>
      <xdr:colOff>661146</xdr:colOff>
      <xdr:row>55</xdr:row>
      <xdr:rowOff>67235</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44824</xdr:colOff>
      <xdr:row>55</xdr:row>
      <xdr:rowOff>225237</xdr:rowOff>
    </xdr:from>
    <xdr:to>
      <xdr:col>14</xdr:col>
      <xdr:colOff>649941</xdr:colOff>
      <xdr:row>64</xdr:row>
      <xdr:rowOff>166967</xdr:rowOff>
    </xdr:to>
    <xdr:graphicFrame macro="">
      <xdr:nvGraphicFramePr>
        <xdr:cNvPr id="9" name="Graphique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33617</xdr:colOff>
      <xdr:row>65</xdr:row>
      <xdr:rowOff>79561</xdr:rowOff>
    </xdr:from>
    <xdr:to>
      <xdr:col>14</xdr:col>
      <xdr:colOff>638734</xdr:colOff>
      <xdr:row>71</xdr:row>
      <xdr:rowOff>256614</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44825</xdr:colOff>
      <xdr:row>74</xdr:row>
      <xdr:rowOff>79561</xdr:rowOff>
    </xdr:from>
    <xdr:to>
      <xdr:col>14</xdr:col>
      <xdr:colOff>649942</xdr:colOff>
      <xdr:row>79</xdr:row>
      <xdr:rowOff>77320</xdr:rowOff>
    </xdr:to>
    <xdr:graphicFrame macro="">
      <xdr:nvGraphicFramePr>
        <xdr:cNvPr id="11" name="Graphique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33618</xdr:colOff>
      <xdr:row>80</xdr:row>
      <xdr:rowOff>23532</xdr:rowOff>
    </xdr:from>
    <xdr:to>
      <xdr:col>14</xdr:col>
      <xdr:colOff>638735</xdr:colOff>
      <xdr:row>89</xdr:row>
      <xdr:rowOff>43703</xdr:rowOff>
    </xdr:to>
    <xdr:graphicFrame macro="">
      <xdr:nvGraphicFramePr>
        <xdr:cNvPr id="12" name="Graphique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750794</xdr:colOff>
      <xdr:row>90</xdr:row>
      <xdr:rowOff>258856</xdr:rowOff>
    </xdr:from>
    <xdr:to>
      <xdr:col>14</xdr:col>
      <xdr:colOff>593911</xdr:colOff>
      <xdr:row>97</xdr:row>
      <xdr:rowOff>256615</xdr:rowOff>
    </xdr:to>
    <xdr:graphicFrame macro="">
      <xdr:nvGraphicFramePr>
        <xdr:cNvPr id="13" name="Graphique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750795</xdr:colOff>
      <xdr:row>98</xdr:row>
      <xdr:rowOff>57150</xdr:rowOff>
    </xdr:from>
    <xdr:to>
      <xdr:col>14</xdr:col>
      <xdr:colOff>593912</xdr:colOff>
      <xdr:row>104</xdr:row>
      <xdr:rowOff>56030</xdr:rowOff>
    </xdr:to>
    <xdr:graphicFrame macro="">
      <xdr:nvGraphicFramePr>
        <xdr:cNvPr id="14" name="Graphique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739588</xdr:colOff>
      <xdr:row>105</xdr:row>
      <xdr:rowOff>113177</xdr:rowOff>
    </xdr:from>
    <xdr:to>
      <xdr:col>14</xdr:col>
      <xdr:colOff>582705</xdr:colOff>
      <xdr:row>111</xdr:row>
      <xdr:rowOff>112058</xdr:rowOff>
    </xdr:to>
    <xdr:graphicFrame macro="">
      <xdr:nvGraphicFramePr>
        <xdr:cNvPr id="15" name="Graphique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95249</xdr:rowOff>
    </xdr:from>
    <xdr:to>
      <xdr:col>29</xdr:col>
      <xdr:colOff>642937</xdr:colOff>
      <xdr:row>86</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topLeftCell="A7" zoomScaleNormal="100" workbookViewId="0">
      <selection activeCell="A15" sqref="A15"/>
    </sheetView>
  </sheetViews>
  <sheetFormatPr baseColWidth="10" defaultRowHeight="15" x14ac:dyDescent="0.25"/>
  <cols>
    <col min="1" max="1" width="136.42578125" style="4" customWidth="1"/>
    <col min="2" max="4" width="11.5703125" style="12"/>
  </cols>
  <sheetData>
    <row r="1" spans="1:1" ht="48" customHeight="1" x14ac:dyDescent="0.25">
      <c r="A1" s="13" t="s">
        <v>13</v>
      </c>
    </row>
    <row r="2" spans="1:1" ht="22.9" customHeight="1" x14ac:dyDescent="0.25">
      <c r="A2" s="6" t="s">
        <v>145</v>
      </c>
    </row>
    <row r="3" spans="1:1" ht="5.25" customHeight="1" x14ac:dyDescent="0.25">
      <c r="A3" s="7"/>
    </row>
    <row r="4" spans="1:1" x14ac:dyDescent="0.25">
      <c r="A4" s="6" t="s">
        <v>0</v>
      </c>
    </row>
    <row r="5" spans="1:1" ht="190.5" customHeight="1" x14ac:dyDescent="0.25">
      <c r="A5" s="11" t="s">
        <v>131</v>
      </c>
    </row>
    <row r="7" spans="1:1" x14ac:dyDescent="0.25">
      <c r="A7" s="6" t="s">
        <v>1</v>
      </c>
    </row>
    <row r="8" spans="1:1" x14ac:dyDescent="0.25">
      <c r="A8" s="4" t="s">
        <v>12</v>
      </c>
    </row>
    <row r="9" spans="1:1" x14ac:dyDescent="0.25">
      <c r="A9" s="4" t="s">
        <v>2</v>
      </c>
    </row>
    <row r="10" spans="1:1" ht="15" customHeight="1" x14ac:dyDescent="0.25">
      <c r="A10" s="3" t="s">
        <v>9</v>
      </c>
    </row>
    <row r="11" spans="1:1" ht="15" customHeight="1" x14ac:dyDescent="0.25">
      <c r="A11" s="3" t="s">
        <v>10</v>
      </c>
    </row>
    <row r="12" spans="1:1" ht="19.5" customHeight="1" x14ac:dyDescent="0.25">
      <c r="A12" s="3" t="s">
        <v>45</v>
      </c>
    </row>
    <row r="13" spans="1:1" ht="19.5" customHeight="1" x14ac:dyDescent="0.25">
      <c r="A13" s="3"/>
    </row>
    <row r="14" spans="1:1" x14ac:dyDescent="0.25">
      <c r="A14" s="6" t="s">
        <v>25</v>
      </c>
    </row>
    <row r="15" spans="1:1" ht="165.75" customHeight="1" x14ac:dyDescent="0.25">
      <c r="A15" s="3" t="s">
        <v>134</v>
      </c>
    </row>
    <row r="16" spans="1:1" x14ac:dyDescent="0.25">
      <c r="A16" s="6" t="s">
        <v>146</v>
      </c>
    </row>
    <row r="17" spans="1:1" x14ac:dyDescent="0.25">
      <c r="A17" s="8" t="s">
        <v>147</v>
      </c>
    </row>
    <row r="18" spans="1:1" ht="33.75" customHeight="1" x14ac:dyDescent="0.25">
      <c r="A18" s="96" t="s">
        <v>148</v>
      </c>
    </row>
    <row r="19" spans="1:1" x14ac:dyDescent="0.25">
      <c r="A19" s="8"/>
    </row>
    <row r="20" spans="1:1" ht="18" customHeight="1" x14ac:dyDescent="0.25">
      <c r="A20" s="8" t="s">
        <v>29</v>
      </c>
    </row>
    <row r="21" spans="1:1" ht="78.75" x14ac:dyDescent="0.25">
      <c r="A21" s="5" t="s">
        <v>3</v>
      </c>
    </row>
    <row r="23" spans="1:1" x14ac:dyDescent="0.25">
      <c r="A23" s="49"/>
    </row>
    <row r="24" spans="1:1" x14ac:dyDescent="0.25">
      <c r="A24" s="9"/>
    </row>
    <row r="25" spans="1:1" x14ac:dyDescent="0.25">
      <c r="A25" s="10"/>
    </row>
    <row r="26" spans="1:1" x14ac:dyDescent="0.25">
      <c r="A26" s="10"/>
    </row>
    <row r="27" spans="1:1" x14ac:dyDescent="0.25">
      <c r="A27" s="10"/>
    </row>
  </sheetData>
  <customSheetViews>
    <customSheetView guid="{F0493003-D08A-4C37-A492-EF3A2CCC279F}" showGridLines="0">
      <selection activeCell="A27" sqref="A27"/>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H113"/>
  <sheetViews>
    <sheetView showGridLines="0" tabSelected="1" zoomScale="85" zoomScaleNormal="85" workbookViewId="0">
      <selection activeCell="D108" sqref="D108"/>
    </sheetView>
  </sheetViews>
  <sheetFormatPr baseColWidth="10" defaultRowHeight="15" x14ac:dyDescent="0.25"/>
  <cols>
    <col min="1" max="1" width="4.140625" style="39" customWidth="1"/>
    <col min="2" max="2" width="108.42578125" style="41" customWidth="1"/>
    <col min="3" max="3" width="0.85546875" style="25" customWidth="1"/>
    <col min="4" max="4" width="20.28515625" style="14" customWidth="1"/>
    <col min="5" max="5" width="1" style="14" customWidth="1"/>
    <col min="6" max="6" width="9.7109375" customWidth="1"/>
    <col min="7" max="7" width="37.42578125" customWidth="1"/>
    <col min="14" max="14" width="2.28515625" customWidth="1"/>
  </cols>
  <sheetData>
    <row r="1" spans="1:7" x14ac:dyDescent="0.25">
      <c r="A1" s="34"/>
      <c r="B1" s="98"/>
      <c r="C1" s="98"/>
      <c r="D1" s="98"/>
      <c r="E1" s="22"/>
      <c r="F1" s="30"/>
      <c r="G1" s="30"/>
    </row>
    <row r="2" spans="1:7" ht="46.5" customHeight="1" x14ac:dyDescent="0.25">
      <c r="A2" s="35"/>
      <c r="B2" s="100" t="s">
        <v>62</v>
      </c>
      <c r="C2" s="100"/>
      <c r="D2" s="100"/>
      <c r="E2" s="100"/>
      <c r="F2" s="100"/>
      <c r="G2" s="1"/>
    </row>
    <row r="3" spans="1:7" ht="21" customHeight="1" x14ac:dyDescent="0.25">
      <c r="A3" s="36"/>
      <c r="B3" s="99" t="s">
        <v>14</v>
      </c>
      <c r="C3" s="99"/>
      <c r="D3" s="99"/>
      <c r="E3" s="23"/>
      <c r="F3" s="2"/>
      <c r="G3" s="2"/>
    </row>
    <row r="4" spans="1:7" ht="21" customHeight="1" x14ac:dyDescent="0.25">
      <c r="A4" s="97" t="s">
        <v>4</v>
      </c>
      <c r="B4" s="97"/>
      <c r="C4" s="97"/>
      <c r="D4" s="97"/>
      <c r="E4" s="97"/>
      <c r="F4" s="97"/>
      <c r="G4" s="97"/>
    </row>
    <row r="5" spans="1:7" ht="21" customHeight="1" x14ac:dyDescent="0.25">
      <c r="A5" s="97" t="s">
        <v>5</v>
      </c>
      <c r="B5" s="97"/>
      <c r="C5" s="97"/>
      <c r="D5" s="97"/>
      <c r="E5" s="97"/>
      <c r="F5" s="97"/>
      <c r="G5" s="97"/>
    </row>
    <row r="6" spans="1:7" ht="21" customHeight="1" x14ac:dyDescent="0.25">
      <c r="A6" s="97" t="s">
        <v>6</v>
      </c>
      <c r="B6" s="97"/>
      <c r="C6" s="24"/>
      <c r="D6" s="27"/>
      <c r="E6" s="27"/>
      <c r="F6" s="26"/>
      <c r="G6" s="26"/>
    </row>
    <row r="7" spans="1:7" ht="21" customHeight="1" x14ac:dyDescent="0.25">
      <c r="A7" s="97" t="s">
        <v>7</v>
      </c>
      <c r="B7" s="97"/>
      <c r="C7" s="24"/>
      <c r="D7" s="27"/>
      <c r="E7" s="27"/>
      <c r="F7" s="26"/>
      <c r="G7" s="26"/>
    </row>
    <row r="8" spans="1:7" ht="4.5" customHeight="1" x14ac:dyDescent="0.25">
      <c r="A8" s="37"/>
      <c r="B8" s="37"/>
      <c r="C8" s="24"/>
      <c r="D8" s="27"/>
      <c r="E8" s="27"/>
      <c r="F8" s="26"/>
      <c r="G8" s="26"/>
    </row>
    <row r="9" spans="1:7" ht="51" customHeight="1" x14ac:dyDescent="0.25">
      <c r="A9" s="37"/>
      <c r="B9" s="37" t="s">
        <v>63</v>
      </c>
      <c r="C9" s="24"/>
      <c r="D9" s="27"/>
      <c r="E9" s="27"/>
      <c r="F9" s="26"/>
      <c r="G9" s="26"/>
    </row>
    <row r="10" spans="1:7" ht="15.75" x14ac:dyDescent="0.25">
      <c r="A10" s="38"/>
      <c r="B10" s="40"/>
      <c r="D10" s="28"/>
      <c r="E10" s="28"/>
      <c r="F10" s="17"/>
      <c r="G10" s="17"/>
    </row>
    <row r="11" spans="1:7" ht="15.75" x14ac:dyDescent="0.25">
      <c r="A11" s="101" t="s">
        <v>16</v>
      </c>
      <c r="B11" s="101"/>
      <c r="C11" s="101"/>
      <c r="D11" s="101"/>
      <c r="E11" s="101"/>
      <c r="F11" s="101"/>
      <c r="G11" s="101"/>
    </row>
    <row r="12" spans="1:7" ht="33.75" customHeight="1" x14ac:dyDescent="0.25">
      <c r="A12" s="48">
        <v>1</v>
      </c>
      <c r="B12" s="46" t="s">
        <v>15</v>
      </c>
      <c r="C12" s="43" t="s">
        <v>8</v>
      </c>
      <c r="D12" s="44" t="s">
        <v>11</v>
      </c>
      <c r="E12" s="44">
        <f>IF(D12="OUI", 1, 0)+IF(D12="PARTIELLEMENT", 0.5, 0)</f>
        <v>1</v>
      </c>
      <c r="F12" s="45"/>
      <c r="G12" s="42"/>
    </row>
    <row r="13" spans="1:7" ht="33.75" customHeight="1" x14ac:dyDescent="0.25">
      <c r="A13" s="48">
        <v>2</v>
      </c>
      <c r="B13" s="46" t="s">
        <v>64</v>
      </c>
      <c r="C13" s="43" t="s">
        <v>8</v>
      </c>
      <c r="D13" s="44" t="s">
        <v>11</v>
      </c>
      <c r="E13" s="44">
        <f>IF(D13="OUI", 1, 0)+IF(D13="PARTIELLEMENT", 0.5, 0)</f>
        <v>1</v>
      </c>
      <c r="F13" s="45"/>
      <c r="G13" s="42"/>
    </row>
    <row r="14" spans="1:7" ht="24.75" customHeight="1" x14ac:dyDescent="0.25">
      <c r="A14" s="48">
        <v>3</v>
      </c>
      <c r="B14" s="46" t="s">
        <v>65</v>
      </c>
      <c r="C14" s="43" t="s">
        <v>8</v>
      </c>
      <c r="D14" s="44" t="s">
        <v>11</v>
      </c>
      <c r="E14" s="44">
        <f t="shared" ref="E14:E17" si="0">IF(D14="OUI", 1, 0)+IF(D14="PARTIELLEMENT", 0.5, 0)</f>
        <v>1</v>
      </c>
      <c r="F14" s="45"/>
      <c r="G14" s="42"/>
    </row>
    <row r="15" spans="1:7" ht="25.5" customHeight="1" x14ac:dyDescent="0.25">
      <c r="A15" s="48">
        <v>4</v>
      </c>
      <c r="B15" s="46" t="s">
        <v>53</v>
      </c>
      <c r="C15" s="43" t="s">
        <v>8</v>
      </c>
      <c r="D15" s="44" t="s">
        <v>11</v>
      </c>
      <c r="E15" s="44">
        <f t="shared" si="0"/>
        <v>1</v>
      </c>
      <c r="F15" s="45"/>
      <c r="G15" s="42"/>
    </row>
    <row r="16" spans="1:7" ht="33.75" customHeight="1" x14ac:dyDescent="0.25">
      <c r="A16" s="48">
        <v>5</v>
      </c>
      <c r="B16" s="46" t="s">
        <v>20</v>
      </c>
      <c r="C16" s="43" t="s">
        <v>8</v>
      </c>
      <c r="D16" s="44" t="s">
        <v>11</v>
      </c>
      <c r="E16" s="44">
        <f t="shared" si="0"/>
        <v>1</v>
      </c>
      <c r="F16" s="45"/>
      <c r="G16" s="42"/>
    </row>
    <row r="17" spans="1:7" ht="60" customHeight="1" x14ac:dyDescent="0.25">
      <c r="A17" s="48">
        <v>6</v>
      </c>
      <c r="B17" s="46" t="s">
        <v>66</v>
      </c>
      <c r="C17" s="43" t="s">
        <v>8</v>
      </c>
      <c r="D17" s="44" t="s">
        <v>11</v>
      </c>
      <c r="E17" s="44">
        <f t="shared" si="0"/>
        <v>1</v>
      </c>
      <c r="F17" s="45"/>
      <c r="G17" s="42"/>
    </row>
    <row r="18" spans="1:7" s="41" customFormat="1" ht="5.25" customHeight="1" x14ac:dyDescent="0.25">
      <c r="A18" s="38"/>
      <c r="B18" s="32"/>
      <c r="C18" s="33"/>
      <c r="D18" s="31">
        <f>(ROWS(D12:D17))</f>
        <v>6</v>
      </c>
      <c r="E18" s="31">
        <f>SUM(E12:E17)/D18</f>
        <v>1</v>
      </c>
      <c r="F18" s="88">
        <f>E18</f>
        <v>1</v>
      </c>
      <c r="G18" s="32"/>
    </row>
    <row r="19" spans="1:7" ht="15.75" x14ac:dyDescent="0.25">
      <c r="A19" s="101" t="s">
        <v>17</v>
      </c>
      <c r="B19" s="101"/>
      <c r="C19" s="101"/>
      <c r="D19" s="101"/>
      <c r="E19" s="101"/>
      <c r="F19" s="101"/>
      <c r="G19" s="101"/>
    </row>
    <row r="20" spans="1:7" ht="25.5" customHeight="1" x14ac:dyDescent="0.25">
      <c r="A20" s="48">
        <v>1</v>
      </c>
      <c r="B20" s="42" t="s">
        <v>18</v>
      </c>
      <c r="C20" s="43" t="s">
        <v>8</v>
      </c>
      <c r="D20" s="44" t="s">
        <v>11</v>
      </c>
      <c r="E20" s="44">
        <f t="shared" ref="E20:E85" si="1">IF(D20="OUI", 1, 0)+IF(D20="PARTIELLEMENT", 0.5, 0)</f>
        <v>1</v>
      </c>
      <c r="F20" s="45"/>
      <c r="G20" s="42"/>
    </row>
    <row r="21" spans="1:7" ht="32.25" customHeight="1" x14ac:dyDescent="0.25">
      <c r="A21" s="48">
        <v>2</v>
      </c>
      <c r="B21" s="42" t="s">
        <v>24</v>
      </c>
      <c r="C21" s="43" t="s">
        <v>8</v>
      </c>
      <c r="D21" s="44" t="s">
        <v>11</v>
      </c>
      <c r="E21" s="44">
        <f t="shared" si="1"/>
        <v>1</v>
      </c>
      <c r="F21" s="45"/>
      <c r="G21" s="42"/>
    </row>
    <row r="22" spans="1:7" ht="20.25" customHeight="1" x14ac:dyDescent="0.25">
      <c r="A22" s="48">
        <v>3</v>
      </c>
      <c r="B22" s="46" t="s">
        <v>19</v>
      </c>
      <c r="C22" s="43" t="s">
        <v>8</v>
      </c>
      <c r="D22" s="44" t="s">
        <v>11</v>
      </c>
      <c r="E22" s="44">
        <f t="shared" si="1"/>
        <v>1</v>
      </c>
      <c r="F22" s="45"/>
      <c r="G22" s="42"/>
    </row>
    <row r="23" spans="1:7" ht="20.25" customHeight="1" x14ac:dyDescent="0.25">
      <c r="A23" s="48">
        <v>4</v>
      </c>
      <c r="B23" s="47" t="s">
        <v>21</v>
      </c>
      <c r="C23" s="43" t="s">
        <v>8</v>
      </c>
      <c r="D23" s="44" t="s">
        <v>11</v>
      </c>
      <c r="E23" s="44">
        <f t="shared" si="1"/>
        <v>1</v>
      </c>
      <c r="F23" s="45"/>
      <c r="G23" s="42"/>
    </row>
    <row r="24" spans="1:7" ht="5.25" customHeight="1" x14ac:dyDescent="0.25">
      <c r="A24" s="38"/>
      <c r="B24" s="32"/>
      <c r="C24" s="33"/>
      <c r="D24" s="31">
        <f>(ROWS(D20:D23))</f>
        <v>4</v>
      </c>
      <c r="E24" s="31">
        <f>SUM(E20:E23)/D24</f>
        <v>1</v>
      </c>
      <c r="F24" s="88">
        <f>E24</f>
        <v>1</v>
      </c>
      <c r="G24" s="32"/>
    </row>
    <row r="25" spans="1:7" ht="15.75" x14ac:dyDescent="0.25">
      <c r="A25" s="102" t="s">
        <v>86</v>
      </c>
      <c r="B25" s="102"/>
      <c r="C25" s="102"/>
      <c r="D25" s="102"/>
      <c r="E25" s="102"/>
      <c r="F25" s="102"/>
      <c r="G25" s="102"/>
    </row>
    <row r="26" spans="1:7" ht="33.75" customHeight="1" x14ac:dyDescent="0.25">
      <c r="A26" s="48">
        <v>1</v>
      </c>
      <c r="B26" s="46" t="s">
        <v>72</v>
      </c>
      <c r="C26" s="43" t="s">
        <v>8</v>
      </c>
      <c r="D26" s="44" t="s">
        <v>11</v>
      </c>
      <c r="E26" s="44">
        <f t="shared" si="1"/>
        <v>1</v>
      </c>
      <c r="F26" s="45"/>
      <c r="G26" s="42"/>
    </row>
    <row r="27" spans="1:7" ht="37.5" customHeight="1" x14ac:dyDescent="0.25">
      <c r="A27" s="48">
        <v>2</v>
      </c>
      <c r="B27" s="46" t="s">
        <v>30</v>
      </c>
      <c r="C27" s="43" t="s">
        <v>8</v>
      </c>
      <c r="D27" s="44" t="s">
        <v>11</v>
      </c>
      <c r="E27" s="44">
        <f t="shared" si="1"/>
        <v>1</v>
      </c>
      <c r="F27" s="45"/>
      <c r="G27" s="42"/>
    </row>
    <row r="28" spans="1:7" ht="41.25" customHeight="1" x14ac:dyDescent="0.25">
      <c r="A28" s="48">
        <v>3</v>
      </c>
      <c r="B28" s="46" t="s">
        <v>75</v>
      </c>
      <c r="C28" s="43" t="s">
        <v>8</v>
      </c>
      <c r="D28" s="44" t="s">
        <v>11</v>
      </c>
      <c r="E28" s="44">
        <f t="shared" si="1"/>
        <v>1</v>
      </c>
      <c r="F28" s="45"/>
      <c r="G28" s="42"/>
    </row>
    <row r="29" spans="1:7" ht="29.45" customHeight="1" x14ac:dyDescent="0.25">
      <c r="A29" s="48">
        <v>4</v>
      </c>
      <c r="B29" s="46" t="s">
        <v>33</v>
      </c>
      <c r="C29" s="43" t="s">
        <v>8</v>
      </c>
      <c r="D29" s="44" t="s">
        <v>11</v>
      </c>
      <c r="E29" s="44">
        <f t="shared" si="1"/>
        <v>1</v>
      </c>
      <c r="F29" s="45"/>
      <c r="G29" s="42"/>
    </row>
    <row r="30" spans="1:7" ht="29.45" customHeight="1" x14ac:dyDescent="0.25">
      <c r="A30" s="48">
        <v>5</v>
      </c>
      <c r="B30" s="42" t="s">
        <v>31</v>
      </c>
      <c r="C30" s="43" t="s">
        <v>8</v>
      </c>
      <c r="D30" s="44" t="s">
        <v>11</v>
      </c>
      <c r="E30" s="44">
        <f t="shared" ref="E30:E33" si="2">IF(D30="OUI", 1, 0)+IF(D30="PARTIELLEMENT", 0.5, 0)</f>
        <v>1</v>
      </c>
      <c r="F30" s="45"/>
      <c r="G30" s="42"/>
    </row>
    <row r="31" spans="1:7" ht="51.75" customHeight="1" x14ac:dyDescent="0.25">
      <c r="A31" s="48">
        <v>6</v>
      </c>
      <c r="B31" s="46" t="s">
        <v>137</v>
      </c>
      <c r="C31" s="43" t="s">
        <v>8</v>
      </c>
      <c r="D31" s="44" t="s">
        <v>11</v>
      </c>
      <c r="E31" s="44">
        <f t="shared" si="2"/>
        <v>1</v>
      </c>
      <c r="F31" s="45"/>
      <c r="G31" s="42"/>
    </row>
    <row r="32" spans="1:7" ht="29.25" customHeight="1" x14ac:dyDescent="0.25">
      <c r="A32" s="48">
        <v>7</v>
      </c>
      <c r="B32" s="42" t="s">
        <v>39</v>
      </c>
      <c r="C32" s="43" t="s">
        <v>8</v>
      </c>
      <c r="D32" s="44" t="s">
        <v>11</v>
      </c>
      <c r="E32" s="44">
        <f t="shared" ref="E32" si="3">IF(D32="OUI", 1, 0)+IF(D32="PARTIELLEMENT", 0.5, 0)</f>
        <v>1</v>
      </c>
      <c r="F32" s="45"/>
      <c r="G32" s="42"/>
    </row>
    <row r="33" spans="1:8" ht="34.5" customHeight="1" x14ac:dyDescent="0.25">
      <c r="A33" s="48">
        <v>8</v>
      </c>
      <c r="B33" s="42" t="s">
        <v>32</v>
      </c>
      <c r="C33" s="43" t="s">
        <v>8</v>
      </c>
      <c r="D33" s="44" t="s">
        <v>11</v>
      </c>
      <c r="E33" s="44">
        <f t="shared" si="2"/>
        <v>1</v>
      </c>
      <c r="F33" s="45"/>
      <c r="G33" s="42"/>
    </row>
    <row r="34" spans="1:8" ht="5.25" customHeight="1" x14ac:dyDescent="0.25">
      <c r="A34" s="38"/>
      <c r="B34" s="32"/>
      <c r="C34" s="33"/>
      <c r="D34" s="31">
        <f>(ROWS(D26:D33))</f>
        <v>8</v>
      </c>
      <c r="E34" s="31">
        <f>SUM(E26:E33)/D34</f>
        <v>1</v>
      </c>
      <c r="F34" s="88">
        <f>E34</f>
        <v>1</v>
      </c>
      <c r="G34" s="32"/>
    </row>
    <row r="35" spans="1:8" ht="15.75" x14ac:dyDescent="0.25">
      <c r="A35" s="102" t="s">
        <v>87</v>
      </c>
      <c r="B35" s="102"/>
      <c r="C35" s="102"/>
      <c r="D35" s="102"/>
      <c r="E35" s="102"/>
      <c r="F35" s="102"/>
      <c r="G35" s="102"/>
      <c r="H35" s="51" t="s">
        <v>57</v>
      </c>
    </row>
    <row r="36" spans="1:8" ht="34.5" customHeight="1" x14ac:dyDescent="0.25">
      <c r="A36" s="48">
        <v>1</v>
      </c>
      <c r="B36" s="46" t="s">
        <v>73</v>
      </c>
      <c r="C36" s="43" t="s">
        <v>8</v>
      </c>
      <c r="D36" s="44" t="s">
        <v>11</v>
      </c>
      <c r="E36" s="44">
        <f t="shared" si="1"/>
        <v>1</v>
      </c>
      <c r="F36" s="45"/>
      <c r="G36" s="42"/>
    </row>
    <row r="37" spans="1:8" ht="36.75" customHeight="1" x14ac:dyDescent="0.25">
      <c r="A37" s="48">
        <v>2</v>
      </c>
      <c r="B37" s="46" t="s">
        <v>74</v>
      </c>
      <c r="C37" s="43" t="s">
        <v>8</v>
      </c>
      <c r="D37" s="44" t="s">
        <v>11</v>
      </c>
      <c r="E37" s="44">
        <f t="shared" si="1"/>
        <v>1</v>
      </c>
      <c r="F37" s="45"/>
      <c r="G37" s="42"/>
    </row>
    <row r="38" spans="1:8" ht="69" customHeight="1" x14ac:dyDescent="0.25">
      <c r="A38" s="48">
        <v>3</v>
      </c>
      <c r="B38" s="46" t="s">
        <v>34</v>
      </c>
      <c r="C38" s="43" t="s">
        <v>8</v>
      </c>
      <c r="D38" s="44" t="s">
        <v>11</v>
      </c>
      <c r="E38" s="44">
        <f t="shared" si="1"/>
        <v>1</v>
      </c>
      <c r="F38" s="45"/>
      <c r="G38" s="42"/>
    </row>
    <row r="39" spans="1:8" ht="63" x14ac:dyDescent="0.25">
      <c r="A39" s="48">
        <v>4</v>
      </c>
      <c r="B39" s="81" t="s">
        <v>116</v>
      </c>
      <c r="C39" s="43" t="s">
        <v>8</v>
      </c>
      <c r="D39" s="44" t="s">
        <v>11</v>
      </c>
      <c r="E39" s="44">
        <f t="shared" si="1"/>
        <v>1</v>
      </c>
      <c r="F39" s="45"/>
      <c r="G39" s="50"/>
    </row>
    <row r="40" spans="1:8" ht="5.25" customHeight="1" x14ac:dyDescent="0.25">
      <c r="A40" s="38"/>
      <c r="B40" s="32"/>
      <c r="C40" s="33"/>
      <c r="D40" s="31">
        <f>(ROWS(D36:D39))</f>
        <v>4</v>
      </c>
      <c r="E40" s="31">
        <f>SUM(E36:E39)/D40</f>
        <v>1</v>
      </c>
      <c r="F40" s="88">
        <f>E40</f>
        <v>1</v>
      </c>
      <c r="G40" s="32"/>
    </row>
    <row r="41" spans="1:8" ht="15.75" x14ac:dyDescent="0.25">
      <c r="A41" s="102" t="s">
        <v>88</v>
      </c>
      <c r="B41" s="102"/>
      <c r="C41" s="102"/>
      <c r="D41" s="102"/>
      <c r="E41" s="102"/>
      <c r="F41" s="102"/>
      <c r="G41" s="102"/>
    </row>
    <row r="42" spans="1:8" ht="25.9" customHeight="1" x14ac:dyDescent="0.25">
      <c r="A42" s="48">
        <v>1</v>
      </c>
      <c r="B42" s="46" t="s">
        <v>36</v>
      </c>
      <c r="C42" s="43" t="s">
        <v>8</v>
      </c>
      <c r="D42" s="44" t="s">
        <v>11</v>
      </c>
      <c r="E42" s="44">
        <f t="shared" si="1"/>
        <v>1</v>
      </c>
      <c r="F42" s="45"/>
      <c r="G42" s="42"/>
    </row>
    <row r="43" spans="1:8" ht="34.5" customHeight="1" x14ac:dyDescent="0.25">
      <c r="A43" s="48">
        <v>2</v>
      </c>
      <c r="B43" s="46" t="s">
        <v>58</v>
      </c>
      <c r="C43" s="43" t="s">
        <v>8</v>
      </c>
      <c r="D43" s="44" t="s">
        <v>11</v>
      </c>
      <c r="E43" s="44">
        <f t="shared" si="1"/>
        <v>1</v>
      </c>
      <c r="F43" s="45"/>
      <c r="G43" s="42"/>
    </row>
    <row r="44" spans="1:8" ht="28.5" customHeight="1" x14ac:dyDescent="0.25">
      <c r="A44" s="48">
        <v>3</v>
      </c>
      <c r="B44" s="46" t="s">
        <v>40</v>
      </c>
      <c r="C44" s="43" t="s">
        <v>8</v>
      </c>
      <c r="D44" s="44" t="s">
        <v>11</v>
      </c>
      <c r="E44" s="44">
        <f t="shared" si="1"/>
        <v>1</v>
      </c>
      <c r="F44" s="45"/>
      <c r="G44" s="42"/>
    </row>
    <row r="45" spans="1:8" ht="35.25" customHeight="1" x14ac:dyDescent="0.25">
      <c r="A45" s="48">
        <v>4</v>
      </c>
      <c r="B45" s="46" t="s">
        <v>76</v>
      </c>
      <c r="C45" s="43" t="s">
        <v>8</v>
      </c>
      <c r="D45" s="44" t="s">
        <v>11</v>
      </c>
      <c r="E45" s="44">
        <f t="shared" si="1"/>
        <v>1</v>
      </c>
      <c r="F45" s="45"/>
      <c r="G45" s="42"/>
    </row>
    <row r="46" spans="1:8" ht="36.75" customHeight="1" x14ac:dyDescent="0.25">
      <c r="A46" s="48">
        <v>5</v>
      </c>
      <c r="B46" s="46" t="s">
        <v>37</v>
      </c>
      <c r="C46" s="43" t="s">
        <v>8</v>
      </c>
      <c r="D46" s="44" t="s">
        <v>11</v>
      </c>
      <c r="E46" s="44">
        <f t="shared" si="1"/>
        <v>1</v>
      </c>
      <c r="F46" s="45"/>
      <c r="G46" s="42"/>
    </row>
    <row r="47" spans="1:8" ht="26.25" customHeight="1" x14ac:dyDescent="0.25">
      <c r="A47" s="48">
        <v>6</v>
      </c>
      <c r="B47" s="46" t="s">
        <v>38</v>
      </c>
      <c r="C47" s="43" t="s">
        <v>8</v>
      </c>
      <c r="D47" s="44" t="s">
        <v>11</v>
      </c>
      <c r="E47" s="44">
        <f t="shared" ref="E47" si="4">IF(D47="OUI", 1, 0)+IF(D47="PARTIELLEMENT", 0.5, 0)</f>
        <v>1</v>
      </c>
      <c r="F47" s="45"/>
      <c r="G47" s="42"/>
    </row>
    <row r="48" spans="1:8" ht="51" customHeight="1" x14ac:dyDescent="0.25">
      <c r="A48" s="48">
        <v>7</v>
      </c>
      <c r="B48" s="46" t="s">
        <v>77</v>
      </c>
      <c r="C48" s="43" t="s">
        <v>8</v>
      </c>
      <c r="D48" s="44" t="s">
        <v>11</v>
      </c>
      <c r="E48" s="44">
        <f t="shared" si="1"/>
        <v>1</v>
      </c>
      <c r="F48" s="45"/>
      <c r="G48" s="42"/>
    </row>
    <row r="49" spans="1:7" ht="5.25" customHeight="1" x14ac:dyDescent="0.25">
      <c r="A49" s="38"/>
      <c r="B49" s="32"/>
      <c r="C49" s="33"/>
      <c r="D49" s="31">
        <f>(ROWS(D42:D48))</f>
        <v>7</v>
      </c>
      <c r="E49" s="31">
        <f>SUM(E42:E48)/D49</f>
        <v>1</v>
      </c>
      <c r="F49" s="88">
        <f>E49</f>
        <v>1</v>
      </c>
      <c r="G49" s="32"/>
    </row>
    <row r="50" spans="1:7" ht="15.75" x14ac:dyDescent="0.25">
      <c r="A50" s="102" t="s">
        <v>89</v>
      </c>
      <c r="B50" s="102"/>
      <c r="C50" s="102"/>
      <c r="D50" s="102"/>
      <c r="E50" s="102"/>
      <c r="F50" s="102"/>
      <c r="G50" s="102"/>
    </row>
    <row r="51" spans="1:7" ht="20.25" customHeight="1" x14ac:dyDescent="0.25">
      <c r="A51" s="48">
        <v>1</v>
      </c>
      <c r="B51" s="42" t="s">
        <v>22</v>
      </c>
      <c r="C51" s="43" t="s">
        <v>8</v>
      </c>
      <c r="D51" s="44" t="s">
        <v>11</v>
      </c>
      <c r="E51" s="44">
        <f>IF(D51="OUI", 1, 0)+IF(D51="PARTIELLEMENT", 0.5, 0)</f>
        <v>1</v>
      </c>
      <c r="F51" s="45"/>
      <c r="G51" s="42"/>
    </row>
    <row r="52" spans="1:7" ht="35.25" customHeight="1" x14ac:dyDescent="0.25">
      <c r="A52" s="48">
        <v>2</v>
      </c>
      <c r="B52" s="42" t="s">
        <v>54</v>
      </c>
      <c r="C52" s="43" t="s">
        <v>8</v>
      </c>
      <c r="D52" s="44" t="s">
        <v>11</v>
      </c>
      <c r="E52" s="44">
        <f>IF(D52="OUI", 1, 0)+IF(D52="PARTIELLEMENT", 0.5, 0)</f>
        <v>1</v>
      </c>
      <c r="F52" s="45"/>
      <c r="G52" s="42"/>
    </row>
    <row r="53" spans="1:7" ht="34.5" customHeight="1" x14ac:dyDescent="0.25">
      <c r="A53" s="48">
        <v>3</v>
      </c>
      <c r="B53" s="46" t="s">
        <v>67</v>
      </c>
      <c r="C53" s="43" t="s">
        <v>8</v>
      </c>
      <c r="D53" s="44" t="s">
        <v>11</v>
      </c>
      <c r="E53" s="44">
        <f>IF(D53="OUI", 1, 0)+IF(D53="PARTIELLEMENT", 0.5, 0)</f>
        <v>1</v>
      </c>
      <c r="F53" s="45"/>
      <c r="G53" s="42"/>
    </row>
    <row r="54" spans="1:7" ht="19.5" customHeight="1" x14ac:dyDescent="0.25">
      <c r="A54" s="48">
        <v>4</v>
      </c>
      <c r="B54" s="46" t="s">
        <v>23</v>
      </c>
      <c r="C54" s="43" t="s">
        <v>8</v>
      </c>
      <c r="D54" s="44" t="s">
        <v>11</v>
      </c>
      <c r="E54" s="44">
        <f>IF(D54="OUI", 1, 0)+IF(D54="PARTIELLEMENT", 0.5, 0)</f>
        <v>1</v>
      </c>
      <c r="F54" s="45"/>
      <c r="G54" s="42"/>
    </row>
    <row r="55" spans="1:7" ht="39.75" customHeight="1" x14ac:dyDescent="0.25">
      <c r="A55" s="48">
        <v>5</v>
      </c>
      <c r="B55" s="46" t="s">
        <v>68</v>
      </c>
      <c r="C55" s="43" t="s">
        <v>8</v>
      </c>
      <c r="D55" s="44" t="s">
        <v>11</v>
      </c>
      <c r="E55" s="44">
        <f>IF(D55="OUI", 1, 0)+IF(D55="PARTIELLEMENT", 0.5, 0)</f>
        <v>1</v>
      </c>
      <c r="F55" s="45"/>
      <c r="G55" s="42"/>
    </row>
    <row r="56" spans="1:7" ht="2.25" customHeight="1" x14ac:dyDescent="0.25">
      <c r="A56" s="38"/>
      <c r="B56" s="32"/>
      <c r="C56" s="33"/>
      <c r="D56" s="31">
        <f>(ROWS(D51:D55))</f>
        <v>5</v>
      </c>
      <c r="E56" s="31">
        <f>SUM(E51:E55)/D56</f>
        <v>1</v>
      </c>
      <c r="F56" s="29">
        <f>E56</f>
        <v>1</v>
      </c>
      <c r="G56" s="32"/>
    </row>
    <row r="57" spans="1:7" ht="15.75" x14ac:dyDescent="0.25">
      <c r="A57" s="102" t="s">
        <v>102</v>
      </c>
      <c r="B57" s="102"/>
      <c r="C57" s="102"/>
      <c r="D57" s="102"/>
      <c r="E57" s="102"/>
      <c r="F57" s="102"/>
      <c r="G57" s="102"/>
    </row>
    <row r="58" spans="1:7" ht="20.25" customHeight="1" x14ac:dyDescent="0.25">
      <c r="A58" s="48">
        <v>1</v>
      </c>
      <c r="B58" s="42" t="s">
        <v>90</v>
      </c>
      <c r="C58" s="43" t="s">
        <v>8</v>
      </c>
      <c r="D58" s="44" t="s">
        <v>11</v>
      </c>
      <c r="E58" s="44">
        <f>IF(D58="OUI", 1, 0)+IF(D58="PARTIELLEMENT", 0.5, 0)</f>
        <v>1</v>
      </c>
      <c r="F58" s="45"/>
      <c r="G58" s="42"/>
    </row>
    <row r="59" spans="1:7" ht="35.25" customHeight="1" x14ac:dyDescent="0.25">
      <c r="A59" s="48">
        <v>2</v>
      </c>
      <c r="B59" s="42" t="s">
        <v>91</v>
      </c>
      <c r="C59" s="43" t="s">
        <v>8</v>
      </c>
      <c r="D59" s="44" t="s">
        <v>11</v>
      </c>
      <c r="E59" s="44">
        <f>IF(D59="OUI", 1, 0)+IF(D59="PARTIELLEMENT", 0.5, 0)</f>
        <v>1</v>
      </c>
      <c r="F59" s="45"/>
      <c r="G59" s="42"/>
    </row>
    <row r="60" spans="1:7" ht="34.5" customHeight="1" x14ac:dyDescent="0.25">
      <c r="A60" s="48">
        <v>3</v>
      </c>
      <c r="B60" s="46" t="s">
        <v>130</v>
      </c>
      <c r="C60" s="43" t="s">
        <v>8</v>
      </c>
      <c r="D60" s="44" t="s">
        <v>11</v>
      </c>
      <c r="E60" s="44">
        <f>IF(D60="OUI", 1, 0)+IF(D60="PARTIELLEMENT", 0.5, 0)</f>
        <v>1</v>
      </c>
      <c r="F60" s="45"/>
      <c r="G60" s="42"/>
    </row>
    <row r="61" spans="1:7" ht="25.5" customHeight="1" x14ac:dyDescent="0.25">
      <c r="A61" s="48">
        <v>4</v>
      </c>
      <c r="B61" s="46" t="s">
        <v>92</v>
      </c>
      <c r="C61" s="43" t="s">
        <v>8</v>
      </c>
      <c r="D61" s="44" t="s">
        <v>11</v>
      </c>
      <c r="E61" s="44">
        <f>IF(D61="OUI", 1, 0)+IF(D61="PARTIELLEMENT", 0.5, 0)</f>
        <v>1</v>
      </c>
      <c r="F61" s="45"/>
      <c r="G61" s="42"/>
    </row>
    <row r="62" spans="1:7" ht="39.75" customHeight="1" x14ac:dyDescent="0.25">
      <c r="A62" s="48">
        <v>5</v>
      </c>
      <c r="B62" s="46" t="s">
        <v>93</v>
      </c>
      <c r="C62" s="43" t="s">
        <v>8</v>
      </c>
      <c r="D62" s="44" t="s">
        <v>11</v>
      </c>
      <c r="E62" s="44">
        <f>IF(D62="OUI", 1, 0)+IF(D62="PARTIELLEMENT", 0.5, 0)</f>
        <v>1</v>
      </c>
      <c r="F62" s="45"/>
      <c r="G62" s="42"/>
    </row>
    <row r="63" spans="1:7" ht="4.5" customHeight="1" x14ac:dyDescent="0.25">
      <c r="A63" s="38"/>
      <c r="B63" s="32"/>
      <c r="C63" s="33"/>
      <c r="D63" s="31">
        <f>(ROWS(D58:D62))</f>
        <v>5</v>
      </c>
      <c r="E63" s="31">
        <f>SUM(E58:E62)/D63</f>
        <v>1</v>
      </c>
      <c r="F63" s="88">
        <f>E63</f>
        <v>1</v>
      </c>
      <c r="G63" s="32"/>
    </row>
    <row r="64" spans="1:7" ht="15.75" x14ac:dyDescent="0.25">
      <c r="A64" s="102" t="s">
        <v>94</v>
      </c>
      <c r="B64" s="102"/>
      <c r="C64" s="102"/>
      <c r="D64" s="102"/>
      <c r="E64" s="102"/>
      <c r="F64" s="102"/>
      <c r="G64" s="102"/>
    </row>
    <row r="65" spans="1:7" ht="38.25" x14ac:dyDescent="0.25">
      <c r="A65" s="48">
        <v>1</v>
      </c>
      <c r="B65" s="46" t="s">
        <v>120</v>
      </c>
      <c r="C65" s="43" t="s">
        <v>8</v>
      </c>
      <c r="D65" s="44" t="s">
        <v>11</v>
      </c>
      <c r="E65" s="44">
        <f>IF(D65="OUI", 1, 0)+IF(D65="PARTIELLEMENT", 0.5, 0)</f>
        <v>1</v>
      </c>
      <c r="F65" s="45"/>
      <c r="G65" s="42"/>
    </row>
    <row r="66" spans="1:7" ht="35.25" customHeight="1" x14ac:dyDescent="0.25">
      <c r="A66" s="48">
        <v>2</v>
      </c>
      <c r="B66" s="46" t="s">
        <v>70</v>
      </c>
      <c r="C66" s="43" t="s">
        <v>8</v>
      </c>
      <c r="D66" s="44" t="s">
        <v>11</v>
      </c>
      <c r="E66" s="44">
        <f>IF(D66="OUI", 1, 0)+IF(D66="PARTIELLEMENT", 0.5, 0)</f>
        <v>1</v>
      </c>
      <c r="F66" s="45"/>
      <c r="G66" s="50"/>
    </row>
    <row r="67" spans="1:7" ht="33" customHeight="1" x14ac:dyDescent="0.25">
      <c r="A67" s="48">
        <v>3</v>
      </c>
      <c r="B67" s="52" t="s">
        <v>121</v>
      </c>
      <c r="C67" s="43" t="s">
        <v>8</v>
      </c>
      <c r="D67" s="44" t="s">
        <v>11</v>
      </c>
      <c r="E67" s="44">
        <f>IF(D67="OUI", 1, 0)+IF(D67="PARTIELLEMENT", 0.5, 0)</f>
        <v>1</v>
      </c>
      <c r="F67" s="45"/>
      <c r="G67" s="42"/>
    </row>
    <row r="68" spans="1:7" ht="38.25" x14ac:dyDescent="0.25">
      <c r="A68" s="48">
        <v>4</v>
      </c>
      <c r="B68" s="46" t="s">
        <v>119</v>
      </c>
      <c r="C68" s="43" t="s">
        <v>8</v>
      </c>
      <c r="D68" s="44" t="s">
        <v>11</v>
      </c>
      <c r="E68" s="44">
        <f t="shared" ref="E68:E69" si="5">IF(D68="OUI", 1, 0)+IF(D68="PARTIELLEMENT", 0.5, 0)</f>
        <v>1</v>
      </c>
      <c r="F68" s="45"/>
      <c r="G68" s="42"/>
    </row>
    <row r="69" spans="1:7" ht="24.75" customHeight="1" x14ac:dyDescent="0.25">
      <c r="A69" s="48">
        <v>5</v>
      </c>
      <c r="B69" s="46" t="s">
        <v>27</v>
      </c>
      <c r="C69" s="43" t="s">
        <v>8</v>
      </c>
      <c r="D69" s="44" t="s">
        <v>11</v>
      </c>
      <c r="E69" s="44">
        <f t="shared" si="5"/>
        <v>1</v>
      </c>
      <c r="F69" s="45"/>
      <c r="G69" s="54"/>
    </row>
    <row r="70" spans="1:7" ht="33.75" customHeight="1" x14ac:dyDescent="0.25">
      <c r="A70" s="48">
        <v>6</v>
      </c>
      <c r="B70" s="42" t="s">
        <v>35</v>
      </c>
      <c r="C70" s="43" t="s">
        <v>8</v>
      </c>
      <c r="D70" s="44" t="s">
        <v>11</v>
      </c>
      <c r="E70" s="44">
        <f t="shared" ref="E70" si="6">IF(D70="OUI", 1, 0)+IF(D70="PARTIELLEMENT", 0.5, 0)</f>
        <v>1</v>
      </c>
      <c r="F70" s="45"/>
      <c r="G70" s="42"/>
    </row>
    <row r="71" spans="1:7" ht="38.25" customHeight="1" x14ac:dyDescent="0.25">
      <c r="A71" s="48">
        <v>7</v>
      </c>
      <c r="B71" s="42" t="s">
        <v>43</v>
      </c>
      <c r="C71" s="43" t="s">
        <v>8</v>
      </c>
      <c r="D71" s="44" t="s">
        <v>11</v>
      </c>
      <c r="E71" s="44">
        <f t="shared" ref="E71" si="7">IF(D71="OUI", 1, 0)+IF(D71="PARTIELLEMENT", 0.5, 0)</f>
        <v>1</v>
      </c>
      <c r="F71" s="45"/>
      <c r="G71" s="42"/>
    </row>
    <row r="72" spans="1:7" ht="26.25" customHeight="1" x14ac:dyDescent="0.25">
      <c r="A72" s="48">
        <v>8</v>
      </c>
      <c r="B72" s="52" t="s">
        <v>69</v>
      </c>
      <c r="C72" s="43" t="s">
        <v>8</v>
      </c>
      <c r="D72" s="44" t="s">
        <v>11</v>
      </c>
      <c r="E72" s="44">
        <f>IF(D72="OUI", 1, 0)+IF(D72="PARTIELLEMENT", 0.5, 0)</f>
        <v>1</v>
      </c>
      <c r="F72" s="45"/>
      <c r="G72" s="42"/>
    </row>
    <row r="73" spans="1:7" ht="6" customHeight="1" x14ac:dyDescent="0.25">
      <c r="B73" s="18"/>
      <c r="C73" s="19"/>
      <c r="D73" s="15">
        <f>(ROWS(D65:D72))</f>
        <v>8</v>
      </c>
      <c r="E73" s="15">
        <f>SUM(E65:E72)/D73</f>
        <v>1</v>
      </c>
      <c r="F73" s="89">
        <f>E73</f>
        <v>1</v>
      </c>
      <c r="G73" s="18"/>
    </row>
    <row r="74" spans="1:7" ht="15.75" x14ac:dyDescent="0.25">
      <c r="A74" s="102" t="s">
        <v>95</v>
      </c>
      <c r="B74" s="102"/>
      <c r="C74" s="102"/>
      <c r="D74" s="102"/>
      <c r="E74" s="102"/>
      <c r="F74" s="102"/>
      <c r="G74" s="102"/>
    </row>
    <row r="75" spans="1:7" ht="53.45" customHeight="1" x14ac:dyDescent="0.25">
      <c r="A75" s="48">
        <v>1</v>
      </c>
      <c r="B75" s="46" t="s">
        <v>56</v>
      </c>
      <c r="C75" s="43" t="s">
        <v>8</v>
      </c>
      <c r="D75" s="44" t="s">
        <v>11</v>
      </c>
      <c r="E75" s="44">
        <f t="shared" ref="E75:E80" si="8">IF(D75="OUI", 1, 0)+IF(D75="PARTIELLEMENT", 0.5, 0)</f>
        <v>1</v>
      </c>
      <c r="F75" s="45"/>
      <c r="G75" s="53"/>
    </row>
    <row r="76" spans="1:7" ht="34.5" customHeight="1" x14ac:dyDescent="0.25">
      <c r="A76" s="48">
        <v>2</v>
      </c>
      <c r="B76" s="52" t="s">
        <v>118</v>
      </c>
      <c r="C76" s="43" t="s">
        <v>8</v>
      </c>
      <c r="D76" s="44" t="s">
        <v>11</v>
      </c>
      <c r="E76" s="44">
        <f>IF(D76="OUI", 1, 0)+IF(D76="PARTIELLEMENT", 0.5, 0)</f>
        <v>1</v>
      </c>
      <c r="F76" s="45"/>
      <c r="G76" s="42"/>
    </row>
    <row r="77" spans="1:7" ht="29.25" customHeight="1" x14ac:dyDescent="0.25">
      <c r="A77" s="48">
        <v>3</v>
      </c>
      <c r="B77" s="46" t="s">
        <v>26</v>
      </c>
      <c r="C77" s="43" t="s">
        <v>8</v>
      </c>
      <c r="D77" s="44" t="s">
        <v>11</v>
      </c>
      <c r="E77" s="44">
        <f t="shared" si="8"/>
        <v>1</v>
      </c>
      <c r="F77" s="45"/>
      <c r="G77" s="54"/>
    </row>
    <row r="78" spans="1:7" ht="53.45" customHeight="1" x14ac:dyDescent="0.25">
      <c r="A78" s="48">
        <v>4</v>
      </c>
      <c r="B78" s="46" t="s">
        <v>55</v>
      </c>
      <c r="C78" s="43" t="s">
        <v>8</v>
      </c>
      <c r="D78" s="44" t="s">
        <v>11</v>
      </c>
      <c r="E78" s="44">
        <f t="shared" si="8"/>
        <v>1</v>
      </c>
      <c r="F78" s="45"/>
      <c r="G78" s="54"/>
    </row>
    <row r="79" spans="1:7" ht="46.5" customHeight="1" x14ac:dyDescent="0.25">
      <c r="A79" s="48">
        <v>5</v>
      </c>
      <c r="B79" s="46" t="s">
        <v>28</v>
      </c>
      <c r="C79" s="43" t="s">
        <v>8</v>
      </c>
      <c r="D79" s="44" t="s">
        <v>11</v>
      </c>
      <c r="E79" s="44">
        <f t="shared" si="8"/>
        <v>1</v>
      </c>
      <c r="F79" s="45"/>
      <c r="G79" s="54"/>
    </row>
    <row r="80" spans="1:7" ht="36.75" customHeight="1" x14ac:dyDescent="0.25">
      <c r="A80" s="48">
        <v>6</v>
      </c>
      <c r="B80" s="42" t="s">
        <v>132</v>
      </c>
      <c r="C80" s="43" t="s">
        <v>8</v>
      </c>
      <c r="D80" s="44" t="s">
        <v>11</v>
      </c>
      <c r="E80" s="44">
        <f t="shared" si="8"/>
        <v>1</v>
      </c>
      <c r="F80" s="45"/>
      <c r="G80" s="55"/>
    </row>
    <row r="81" spans="1:7" ht="4.5" customHeight="1" x14ac:dyDescent="0.25">
      <c r="A81" s="38"/>
      <c r="B81" s="32"/>
      <c r="C81" s="33"/>
      <c r="D81" s="31">
        <f>(ROWS(D75:D80))</f>
        <v>6</v>
      </c>
      <c r="E81" s="31">
        <f>SUM(E75:E80)/D81</f>
        <v>1</v>
      </c>
      <c r="F81" s="20">
        <f>E81</f>
        <v>1</v>
      </c>
      <c r="G81" s="32"/>
    </row>
    <row r="82" spans="1:7" ht="15.75" x14ac:dyDescent="0.25">
      <c r="A82" s="102" t="s">
        <v>96</v>
      </c>
      <c r="B82" s="102"/>
      <c r="C82" s="102"/>
      <c r="D82" s="102"/>
      <c r="E82" s="102"/>
      <c r="F82" s="102"/>
      <c r="G82" s="102"/>
    </row>
    <row r="83" spans="1:7" ht="38.25" x14ac:dyDescent="0.25">
      <c r="A83" s="48">
        <v>1</v>
      </c>
      <c r="B83" s="46" t="s">
        <v>44</v>
      </c>
      <c r="C83" s="43" t="s">
        <v>8</v>
      </c>
      <c r="D83" s="44" t="s">
        <v>11</v>
      </c>
      <c r="E83" s="44">
        <f t="shared" si="1"/>
        <v>1</v>
      </c>
      <c r="F83" s="45"/>
      <c r="G83" s="42"/>
    </row>
    <row r="84" spans="1:7" ht="21.75" customHeight="1" x14ac:dyDescent="0.25">
      <c r="A84" s="48">
        <v>2</v>
      </c>
      <c r="B84" s="46" t="s">
        <v>46</v>
      </c>
      <c r="C84" s="43"/>
      <c r="D84" s="44" t="s">
        <v>11</v>
      </c>
      <c r="E84" s="44">
        <f t="shared" ref="E84" si="9">IF(D84="OUI", 1, 0)+IF(D84="PARTIELLEMENT", 0.5, 0)</f>
        <v>1</v>
      </c>
      <c r="F84" s="45"/>
      <c r="G84" s="42"/>
    </row>
    <row r="85" spans="1:7" ht="38.25" x14ac:dyDescent="0.25">
      <c r="A85" s="48">
        <v>3</v>
      </c>
      <c r="B85" s="46" t="s">
        <v>78</v>
      </c>
      <c r="C85" s="43" t="s">
        <v>8</v>
      </c>
      <c r="D85" s="44" t="s">
        <v>11</v>
      </c>
      <c r="E85" s="44">
        <f t="shared" si="1"/>
        <v>1</v>
      </c>
      <c r="F85" s="45"/>
      <c r="G85" s="42"/>
    </row>
    <row r="86" spans="1:7" ht="38.25" x14ac:dyDescent="0.25">
      <c r="A86" s="48">
        <v>4</v>
      </c>
      <c r="B86" s="46" t="s">
        <v>42</v>
      </c>
      <c r="C86" s="43" t="s">
        <v>8</v>
      </c>
      <c r="D86" s="44" t="s">
        <v>11</v>
      </c>
      <c r="E86" s="44">
        <f>IF(D86="OUI", 1, 0)+IF(D86="PARTIELLEMENT", 0.5, 0)</f>
        <v>1</v>
      </c>
      <c r="F86" s="45"/>
      <c r="G86" s="42"/>
    </row>
    <row r="87" spans="1:7" ht="42" customHeight="1" x14ac:dyDescent="0.25">
      <c r="A87" s="48">
        <v>5</v>
      </c>
      <c r="B87" s="46" t="s">
        <v>79</v>
      </c>
      <c r="C87" s="43" t="s">
        <v>8</v>
      </c>
      <c r="D87" s="44" t="s">
        <v>11</v>
      </c>
      <c r="E87" s="44">
        <f>IF(D87="OUI", 1, 0)+IF(D87="PARTIELLEMENT", 0.5, 0)</f>
        <v>1</v>
      </c>
      <c r="F87" s="45"/>
      <c r="G87" s="56"/>
    </row>
    <row r="88" spans="1:7" ht="53.45" hidden="1" customHeight="1" x14ac:dyDescent="0.25">
      <c r="A88" s="38"/>
      <c r="B88" s="32"/>
      <c r="C88" s="33"/>
      <c r="D88" s="31">
        <v>4</v>
      </c>
      <c r="E88" s="31">
        <f>SUM(E83:E86)/D88</f>
        <v>1</v>
      </c>
      <c r="F88" s="29">
        <f>E88</f>
        <v>1</v>
      </c>
      <c r="G88" s="32"/>
    </row>
    <row r="89" spans="1:7" ht="15" customHeight="1" x14ac:dyDescent="0.25">
      <c r="B89" s="18"/>
      <c r="C89" s="19"/>
      <c r="D89" s="15">
        <f>(ROWS(D83:D87))</f>
        <v>5</v>
      </c>
      <c r="E89" s="15">
        <f>SUM(E83:E87)/D89</f>
        <v>1</v>
      </c>
      <c r="F89" s="20">
        <f>E89</f>
        <v>1</v>
      </c>
      <c r="G89" s="18"/>
    </row>
    <row r="90" spans="1:7" ht="15.75" x14ac:dyDescent="0.25">
      <c r="A90" s="102" t="s">
        <v>81</v>
      </c>
      <c r="B90" s="102"/>
      <c r="C90" s="102"/>
      <c r="D90" s="102"/>
      <c r="E90" s="102"/>
      <c r="F90" s="102"/>
      <c r="G90" s="102"/>
    </row>
    <row r="91" spans="1:7" ht="28.5" customHeight="1" x14ac:dyDescent="0.25">
      <c r="A91" s="48">
        <v>1</v>
      </c>
      <c r="B91" s="46" t="s">
        <v>82</v>
      </c>
      <c r="C91" s="43" t="s">
        <v>8</v>
      </c>
      <c r="D91" s="44" t="s">
        <v>11</v>
      </c>
      <c r="E91" s="44">
        <f t="shared" ref="E91:E98" si="10">IF(D91="OUI", 1, 0)+IF(D91="PARTIELLEMENT", 0.5, 0)</f>
        <v>1</v>
      </c>
      <c r="F91" s="45"/>
      <c r="G91" s="42" t="s">
        <v>48</v>
      </c>
    </row>
    <row r="92" spans="1:7" ht="22.5" customHeight="1" x14ac:dyDescent="0.25">
      <c r="A92" s="48">
        <v>2</v>
      </c>
      <c r="B92" s="42" t="s">
        <v>49</v>
      </c>
      <c r="C92" s="43" t="s">
        <v>8</v>
      </c>
      <c r="D92" s="44" t="s">
        <v>11</v>
      </c>
      <c r="E92" s="44">
        <f t="shared" si="10"/>
        <v>1</v>
      </c>
      <c r="F92" s="45"/>
      <c r="G92" s="42"/>
    </row>
    <row r="93" spans="1:7" ht="27.6" customHeight="1" x14ac:dyDescent="0.25">
      <c r="A93" s="48">
        <v>3</v>
      </c>
      <c r="B93" s="42" t="s">
        <v>50</v>
      </c>
      <c r="C93" s="43" t="s">
        <v>8</v>
      </c>
      <c r="D93" s="44" t="s">
        <v>11</v>
      </c>
      <c r="E93" s="44">
        <f t="shared" si="10"/>
        <v>1</v>
      </c>
      <c r="F93" s="45"/>
      <c r="G93" s="42"/>
    </row>
    <row r="94" spans="1:7" ht="36.75" customHeight="1" x14ac:dyDescent="0.25">
      <c r="A94" s="48">
        <v>4</v>
      </c>
      <c r="B94" s="42" t="s">
        <v>51</v>
      </c>
      <c r="C94" s="43" t="s">
        <v>8</v>
      </c>
      <c r="D94" s="44" t="s">
        <v>11</v>
      </c>
      <c r="E94" s="44">
        <f t="shared" ref="E94" si="11">IF(D94="OUI", 1, 0)+IF(D94="PARTIELLEMENT", 0.5, 0)</f>
        <v>1</v>
      </c>
      <c r="F94" s="45"/>
      <c r="G94" s="42"/>
    </row>
    <row r="95" spans="1:7" ht="27.6" customHeight="1" x14ac:dyDescent="0.25">
      <c r="A95" s="48">
        <v>5</v>
      </c>
      <c r="B95" s="42" t="s">
        <v>61</v>
      </c>
      <c r="C95" s="43" t="s">
        <v>8</v>
      </c>
      <c r="D95" s="44" t="s">
        <v>11</v>
      </c>
      <c r="E95" s="44">
        <f t="shared" si="10"/>
        <v>1</v>
      </c>
      <c r="F95" s="45"/>
      <c r="G95" s="42"/>
    </row>
    <row r="96" spans="1:7" ht="27.6" customHeight="1" x14ac:dyDescent="0.25">
      <c r="A96" s="48">
        <v>6</v>
      </c>
      <c r="B96" s="42" t="s">
        <v>52</v>
      </c>
      <c r="C96" s="43" t="s">
        <v>8</v>
      </c>
      <c r="D96" s="44" t="s">
        <v>11</v>
      </c>
      <c r="E96" s="44">
        <f t="shared" ref="E96" si="12">IF(D96="OUI", 1, 0)+IF(D96="PARTIELLEMENT", 0.5, 0)</f>
        <v>1</v>
      </c>
      <c r="F96" s="45"/>
      <c r="G96" s="42"/>
    </row>
    <row r="97" spans="1:7" ht="45.75" customHeight="1" x14ac:dyDescent="0.25">
      <c r="A97" s="48">
        <v>7</v>
      </c>
      <c r="B97" s="42" t="s">
        <v>133</v>
      </c>
      <c r="C97" s="43" t="s">
        <v>8</v>
      </c>
      <c r="D97" s="44" t="s">
        <v>11</v>
      </c>
      <c r="E97" s="44">
        <f t="shared" ref="E97" si="13">IF(D97="OUI", 1, 0)+IF(D97="PARTIELLEMENT", 0.5, 0)</f>
        <v>1</v>
      </c>
      <c r="F97" s="45"/>
      <c r="G97" s="42"/>
    </row>
    <row r="98" spans="1:7" ht="47.25" customHeight="1" x14ac:dyDescent="0.25">
      <c r="A98" s="48">
        <v>8</v>
      </c>
      <c r="B98" s="46" t="s">
        <v>84</v>
      </c>
      <c r="C98" s="43" t="s">
        <v>8</v>
      </c>
      <c r="D98" s="44" t="s">
        <v>11</v>
      </c>
      <c r="E98" s="44">
        <f t="shared" si="10"/>
        <v>1</v>
      </c>
      <c r="F98" s="45"/>
      <c r="G98" s="42"/>
    </row>
    <row r="99" spans="1:7" ht="6" customHeight="1" x14ac:dyDescent="0.25">
      <c r="B99" s="18"/>
      <c r="C99" s="19"/>
      <c r="D99" s="15">
        <f>(ROWS(D91:D98))</f>
        <v>8</v>
      </c>
      <c r="E99" s="15">
        <f>SUM(E91:E98)/D99</f>
        <v>1</v>
      </c>
      <c r="F99" s="20">
        <f>E99</f>
        <v>1</v>
      </c>
      <c r="G99" s="18"/>
    </row>
    <row r="100" spans="1:7" ht="15.75" x14ac:dyDescent="0.25">
      <c r="A100" s="102" t="s">
        <v>103</v>
      </c>
      <c r="B100" s="102"/>
      <c r="C100" s="102"/>
      <c r="D100" s="102"/>
      <c r="E100" s="102"/>
      <c r="F100" s="102"/>
      <c r="G100" s="102"/>
    </row>
    <row r="101" spans="1:7" ht="36" customHeight="1" x14ac:dyDescent="0.25">
      <c r="A101" s="48">
        <v>1</v>
      </c>
      <c r="B101" s="42" t="s">
        <v>47</v>
      </c>
      <c r="C101" s="43" t="s">
        <v>8</v>
      </c>
      <c r="D101" s="44" t="s">
        <v>11</v>
      </c>
      <c r="E101" s="44">
        <f>IF(D101="OUI", 1, 0)+IF(D101="PARTIELLEMENT", 0.5, 0)</f>
        <v>1</v>
      </c>
      <c r="F101" s="45"/>
      <c r="G101" s="42"/>
    </row>
    <row r="102" spans="1:7" ht="27.6" customHeight="1" x14ac:dyDescent="0.25">
      <c r="A102" s="48">
        <v>2</v>
      </c>
      <c r="B102" s="42" t="s">
        <v>59</v>
      </c>
      <c r="C102" s="43" t="s">
        <v>8</v>
      </c>
      <c r="D102" s="44" t="s">
        <v>11</v>
      </c>
      <c r="E102" s="44">
        <f>IF(D102="OUI", 1, 0)+IF(D102="PARTIELLEMENT", 0.5, 0)</f>
        <v>1</v>
      </c>
      <c r="F102" s="45"/>
      <c r="G102" s="42"/>
    </row>
    <row r="103" spans="1:7" ht="34.5" customHeight="1" x14ac:dyDescent="0.25">
      <c r="A103" s="48">
        <v>3</v>
      </c>
      <c r="B103" s="42" t="s">
        <v>60</v>
      </c>
      <c r="C103" s="43" t="s">
        <v>8</v>
      </c>
      <c r="D103" s="44" t="s">
        <v>11</v>
      </c>
      <c r="E103" s="44">
        <f>IF(D103="OUI", 1, 0)+IF(D103="PARTIELLEMENT", 0.5, 0)</f>
        <v>1</v>
      </c>
      <c r="F103" s="45"/>
      <c r="G103" s="42"/>
    </row>
    <row r="104" spans="1:7" ht="35.25" customHeight="1" x14ac:dyDescent="0.25">
      <c r="A104" s="48">
        <v>4</v>
      </c>
      <c r="B104" s="42" t="s">
        <v>80</v>
      </c>
      <c r="C104" s="43" t="s">
        <v>8</v>
      </c>
      <c r="D104" s="44" t="s">
        <v>11</v>
      </c>
      <c r="E104" s="44">
        <f>IF(D104="OUI", 1, 0)+IF(D104="PARTIELLEMENT", 0.5, 0)</f>
        <v>1</v>
      </c>
      <c r="F104" s="45"/>
      <c r="G104" s="42"/>
    </row>
    <row r="105" spans="1:7" ht="6" customHeight="1" x14ac:dyDescent="0.25">
      <c r="B105" s="18"/>
      <c r="C105" s="19"/>
      <c r="D105" s="15">
        <f>(ROWS(D101:D104))</f>
        <v>4</v>
      </c>
      <c r="E105" s="15">
        <f>SUM(E101:E104)/D105</f>
        <v>1</v>
      </c>
      <c r="F105" s="20">
        <f>E105</f>
        <v>1</v>
      </c>
      <c r="G105" s="18"/>
    </row>
    <row r="106" spans="1:7" ht="15.75" x14ac:dyDescent="0.25">
      <c r="A106" s="102" t="s">
        <v>104</v>
      </c>
      <c r="B106" s="102"/>
      <c r="C106" s="102"/>
      <c r="D106" s="102"/>
      <c r="E106" s="102"/>
      <c r="F106" s="102"/>
      <c r="G106" s="102"/>
    </row>
    <row r="107" spans="1:7" ht="27.6" customHeight="1" x14ac:dyDescent="0.25">
      <c r="A107" s="48">
        <v>1</v>
      </c>
      <c r="B107" s="46" t="s">
        <v>85</v>
      </c>
      <c r="C107" s="43" t="s">
        <v>8</v>
      </c>
      <c r="D107" s="44" t="s">
        <v>149</v>
      </c>
      <c r="E107" s="44">
        <f t="shared" ref="E107:E110" si="14">IF(D107="OUI", 1, 0)+IF(D107="PARTIELLEMENT", 0.5, 0)</f>
        <v>0</v>
      </c>
      <c r="F107" s="45"/>
      <c r="G107" s="42"/>
    </row>
    <row r="108" spans="1:7" ht="27.6" customHeight="1" x14ac:dyDescent="0.25">
      <c r="A108" s="48">
        <v>2</v>
      </c>
      <c r="B108" s="42" t="s">
        <v>41</v>
      </c>
      <c r="C108" s="43" t="s">
        <v>8</v>
      </c>
      <c r="D108" s="44" t="s">
        <v>149</v>
      </c>
      <c r="E108" s="44">
        <f t="shared" si="14"/>
        <v>0</v>
      </c>
      <c r="F108" s="45"/>
      <c r="G108" s="42"/>
    </row>
    <row r="109" spans="1:7" ht="52.5" customHeight="1" x14ac:dyDescent="0.25">
      <c r="A109" s="48">
        <v>3</v>
      </c>
      <c r="B109" s="90" t="s">
        <v>138</v>
      </c>
      <c r="C109" s="43" t="s">
        <v>8</v>
      </c>
      <c r="D109" s="44" t="s">
        <v>11</v>
      </c>
      <c r="E109" s="44">
        <f t="shared" si="14"/>
        <v>1</v>
      </c>
      <c r="F109" s="45"/>
      <c r="G109" s="42"/>
    </row>
    <row r="110" spans="1:7" ht="48.75" customHeight="1" x14ac:dyDescent="0.25">
      <c r="A110" s="48">
        <v>4</v>
      </c>
      <c r="B110" s="42" t="s">
        <v>140</v>
      </c>
      <c r="C110" s="43" t="s">
        <v>8</v>
      </c>
      <c r="D110" s="44" t="s">
        <v>11</v>
      </c>
      <c r="E110" s="44">
        <f t="shared" si="14"/>
        <v>1</v>
      </c>
      <c r="F110" s="45"/>
      <c r="G110" s="42"/>
    </row>
    <row r="111" spans="1:7" ht="44.25" customHeight="1" x14ac:dyDescent="0.25">
      <c r="A111" s="48">
        <v>5</v>
      </c>
      <c r="B111" s="90" t="s">
        <v>141</v>
      </c>
      <c r="C111" s="43" t="s">
        <v>8</v>
      </c>
      <c r="D111" s="44" t="s">
        <v>11</v>
      </c>
      <c r="E111" s="44">
        <f t="shared" ref="E111" si="15">IF(D111="OUI", 1, 0)+IF(D111="PARTIELLEMENT", 0.5, 0)</f>
        <v>1</v>
      </c>
      <c r="F111" s="45"/>
      <c r="G111" s="42"/>
    </row>
    <row r="112" spans="1:7" ht="5.25" customHeight="1" x14ac:dyDescent="0.25">
      <c r="A112" s="91"/>
      <c r="B112" s="92"/>
      <c r="C112" s="43"/>
      <c r="D112" s="93">
        <f>(ROWS(D107:D111))</f>
        <v>5</v>
      </c>
      <c r="E112" s="93">
        <f>SUM(E107:E111)/D112</f>
        <v>0.6</v>
      </c>
      <c r="F112" s="94">
        <f>E112</f>
        <v>0.6</v>
      </c>
      <c r="G112" s="92"/>
    </row>
    <row r="113" spans="2:2" x14ac:dyDescent="0.25">
      <c r="B113" s="41" t="s">
        <v>139</v>
      </c>
    </row>
  </sheetData>
  <customSheetViews>
    <customSheetView guid="{F0493003-D08A-4C37-A492-EF3A2CCC279F}" scale="85" showGridLines="0" hiddenRows="1">
      <selection activeCell="B9" sqref="B9"/>
      <pageMargins left="0.7" right="0.7" top="0.75" bottom="0.75" header="0.3" footer="0.3"/>
      <pageSetup paperSize="9" scale="42" orientation="portrait" r:id="rId1"/>
    </customSheetView>
  </customSheetViews>
  <mergeCells count="20">
    <mergeCell ref="A90:G90"/>
    <mergeCell ref="A106:G106"/>
    <mergeCell ref="A35:G35"/>
    <mergeCell ref="A41:G41"/>
    <mergeCell ref="A82:G82"/>
    <mergeCell ref="A100:G100"/>
    <mergeCell ref="A57:G57"/>
    <mergeCell ref="A74:G74"/>
    <mergeCell ref="A11:G11"/>
    <mergeCell ref="A19:G19"/>
    <mergeCell ref="A50:G50"/>
    <mergeCell ref="A64:G64"/>
    <mergeCell ref="A25:G25"/>
    <mergeCell ref="A6:B6"/>
    <mergeCell ref="A7:B7"/>
    <mergeCell ref="B1:D1"/>
    <mergeCell ref="B3:D3"/>
    <mergeCell ref="A4:G4"/>
    <mergeCell ref="A5:G5"/>
    <mergeCell ref="B2:F2"/>
  </mergeCells>
  <conditionalFormatting sqref="F26:F33 F12:F18 F86:F87 F51:F56 F101:F104 F65:F72 F75:F80 F107:F111">
    <cfRule type="expression" dxfId="59" priority="109">
      <formula>$D12="NON"</formula>
    </cfRule>
    <cfRule type="expression" dxfId="58" priority="110">
      <formula>$D12="PARTIELLEMENT"</formula>
    </cfRule>
    <cfRule type="expression" dxfId="57" priority="111">
      <formula>$D12="OUI"</formula>
    </cfRule>
  </conditionalFormatting>
  <conditionalFormatting sqref="F20">
    <cfRule type="expression" dxfId="56" priority="88">
      <formula>$D20="NON"</formula>
    </cfRule>
    <cfRule type="expression" dxfId="55" priority="89">
      <formula>$D20="PARTIELLEMENT"</formula>
    </cfRule>
    <cfRule type="expression" dxfId="54" priority="90">
      <formula>$D20="OUI"</formula>
    </cfRule>
  </conditionalFormatting>
  <conditionalFormatting sqref="F21:F22">
    <cfRule type="expression" dxfId="53" priority="85">
      <formula>$D21="NON"</formula>
    </cfRule>
    <cfRule type="expression" dxfId="52" priority="86">
      <formula>$D21="PARTIELLEMENT"</formula>
    </cfRule>
    <cfRule type="expression" dxfId="51" priority="87">
      <formula>$D21="OUI"</formula>
    </cfRule>
  </conditionalFormatting>
  <conditionalFormatting sqref="F23">
    <cfRule type="expression" dxfId="50" priority="82">
      <formula>$D23="NON"</formula>
    </cfRule>
    <cfRule type="expression" dxfId="49" priority="83">
      <formula>$D23="PARTIELLEMENT"</formula>
    </cfRule>
    <cfRule type="expression" dxfId="48" priority="84">
      <formula>$D23="OUI"</formula>
    </cfRule>
  </conditionalFormatting>
  <conditionalFormatting sqref="F36:F39">
    <cfRule type="expression" dxfId="47" priority="70">
      <formula>$D36="NON"</formula>
    </cfRule>
    <cfRule type="expression" dxfId="46" priority="71">
      <formula>$D36="PARTIELLEMENT"</formula>
    </cfRule>
    <cfRule type="expression" dxfId="45" priority="72">
      <formula>$D36="OUI"</formula>
    </cfRule>
  </conditionalFormatting>
  <conditionalFormatting sqref="F42:F48">
    <cfRule type="expression" dxfId="44" priority="67">
      <formula>$D42="NON"</formula>
    </cfRule>
    <cfRule type="expression" dxfId="43" priority="68">
      <formula>$D42="PARTIELLEMENT"</formula>
    </cfRule>
    <cfRule type="expression" dxfId="42" priority="69">
      <formula>$D42="OUI"</formula>
    </cfRule>
  </conditionalFormatting>
  <conditionalFormatting sqref="F83:F85">
    <cfRule type="expression" dxfId="41" priority="64">
      <formula>$D83="NON"</formula>
    </cfRule>
    <cfRule type="expression" dxfId="40" priority="65">
      <formula>$D83="PARTIELLEMENT"</formula>
    </cfRule>
    <cfRule type="expression" dxfId="39" priority="66">
      <formula>$D83="OUI"</formula>
    </cfRule>
  </conditionalFormatting>
  <conditionalFormatting sqref="F24">
    <cfRule type="expression" dxfId="38" priority="55">
      <formula>$D24="NON"</formula>
    </cfRule>
    <cfRule type="expression" dxfId="37" priority="56">
      <formula>$D24="PARTIELLEMENT"</formula>
    </cfRule>
    <cfRule type="expression" dxfId="36" priority="57">
      <formula>$D24="OUI"</formula>
    </cfRule>
  </conditionalFormatting>
  <conditionalFormatting sqref="F34">
    <cfRule type="expression" dxfId="35" priority="46">
      <formula>$D34="NON"</formula>
    </cfRule>
    <cfRule type="expression" dxfId="34" priority="47">
      <formula>$D34="PARTIELLEMENT"</formula>
    </cfRule>
    <cfRule type="expression" dxfId="33" priority="48">
      <formula>$D34="OUI"</formula>
    </cfRule>
  </conditionalFormatting>
  <conditionalFormatting sqref="F40">
    <cfRule type="expression" dxfId="32" priority="43">
      <formula>$D40="NON"</formula>
    </cfRule>
    <cfRule type="expression" dxfId="31" priority="44">
      <formula>$D40="PARTIELLEMENT"</formula>
    </cfRule>
    <cfRule type="expression" dxfId="30" priority="45">
      <formula>$D40="OUI"</formula>
    </cfRule>
  </conditionalFormatting>
  <conditionalFormatting sqref="F49">
    <cfRule type="expression" dxfId="29" priority="40">
      <formula>$D49="NON"</formula>
    </cfRule>
    <cfRule type="expression" dxfId="28" priority="41">
      <formula>$D49="PARTIELLEMENT"</formula>
    </cfRule>
    <cfRule type="expression" dxfId="27" priority="42">
      <formula>$D49="OUI"</formula>
    </cfRule>
  </conditionalFormatting>
  <conditionalFormatting sqref="F88">
    <cfRule type="expression" dxfId="26" priority="37">
      <formula>$D88="NON"</formula>
    </cfRule>
    <cfRule type="expression" dxfId="25" priority="38">
      <formula>$D88="PARTIELLEMENT"</formula>
    </cfRule>
    <cfRule type="expression" dxfId="24" priority="39">
      <formula>$D88="OUI"</formula>
    </cfRule>
  </conditionalFormatting>
  <conditionalFormatting sqref="F89">
    <cfRule type="expression" dxfId="23" priority="34">
      <formula>$D89="NON"</formula>
    </cfRule>
    <cfRule type="expression" dxfId="22" priority="35">
      <formula>$D89="PARTIELLEMENT"</formula>
    </cfRule>
    <cfRule type="expression" dxfId="21" priority="36">
      <formula>$D89="OUI"</formula>
    </cfRule>
  </conditionalFormatting>
  <conditionalFormatting sqref="F91:F98">
    <cfRule type="expression" dxfId="20" priority="31">
      <formula>$D91="NON"</formula>
    </cfRule>
    <cfRule type="expression" dxfId="19" priority="32">
      <formula>$D91="PARTIELLEMENT"</formula>
    </cfRule>
    <cfRule type="expression" dxfId="18" priority="33">
      <formula>$D91="OUI"</formula>
    </cfRule>
  </conditionalFormatting>
  <conditionalFormatting sqref="F99">
    <cfRule type="expression" dxfId="17" priority="25">
      <formula>$D99="NON"</formula>
    </cfRule>
    <cfRule type="expression" dxfId="16" priority="26">
      <formula>$D99="PARTIELLEMENT"</formula>
    </cfRule>
    <cfRule type="expression" dxfId="15" priority="27">
      <formula>$D99="OUI"</formula>
    </cfRule>
  </conditionalFormatting>
  <conditionalFormatting sqref="F58:F63">
    <cfRule type="expression" dxfId="14" priority="16">
      <formula>$D58="NON"</formula>
    </cfRule>
    <cfRule type="expression" dxfId="13" priority="17">
      <formula>$D58="PARTIELLEMENT"</formula>
    </cfRule>
    <cfRule type="expression" dxfId="12" priority="18">
      <formula>$D58="OUI"</formula>
    </cfRule>
  </conditionalFormatting>
  <conditionalFormatting sqref="F105">
    <cfRule type="expression" dxfId="11" priority="10">
      <formula>$D105="NON"</formula>
    </cfRule>
    <cfRule type="expression" dxfId="10" priority="11">
      <formula>$D105="PARTIELLEMENT"</formula>
    </cfRule>
    <cfRule type="expression" dxfId="9" priority="12">
      <formula>$D105="OUI"</formula>
    </cfRule>
  </conditionalFormatting>
  <conditionalFormatting sqref="F112">
    <cfRule type="expression" dxfId="8" priority="7">
      <formula>$D112="NON"</formula>
    </cfRule>
    <cfRule type="expression" dxfId="7" priority="8">
      <formula>$D112="PARTIELLEMENT"</formula>
    </cfRule>
    <cfRule type="expression" dxfId="6" priority="9">
      <formula>$D112="OUI"</formula>
    </cfRule>
  </conditionalFormatting>
  <conditionalFormatting sqref="F73">
    <cfRule type="expression" dxfId="5" priority="4">
      <formula>$D73="NON"</formula>
    </cfRule>
    <cfRule type="expression" dxfId="4" priority="5">
      <formula>$D73="PARTIELLEMENT"</formula>
    </cfRule>
    <cfRule type="expression" dxfId="3" priority="6">
      <formula>$D73="OUI"</formula>
    </cfRule>
  </conditionalFormatting>
  <conditionalFormatting sqref="F81">
    <cfRule type="expression" dxfId="2" priority="1">
      <formula>$D81="NON"</formula>
    </cfRule>
    <cfRule type="expression" dxfId="1" priority="2">
      <formula>$D81="PARTIELLEMENT"</formula>
    </cfRule>
    <cfRule type="expression" dxfId="0" priority="3">
      <formula>$D81="OUI"</formula>
    </cfRule>
  </conditionalFormatting>
  <dataValidations count="1">
    <dataValidation type="list" allowBlank="1" showInputMessage="1" showErrorMessage="1" sqref="D51:D55 D36:D39 D26:D33 D20:D23 D101:D104 D12:D17 D65:D72 D42:D48 D91:D98 D83:D87 D58:D62 D75:D80 D107:D111">
      <formula1>"OUI, PARTIELLEMENT, NON"</formula1>
    </dataValidation>
  </dataValidations>
  <pageMargins left="0.7" right="0.7" top="0.75" bottom="0.75" header="0.3" footer="0.3"/>
  <pageSetup paperSize="9" scale="4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AH123"/>
  <sheetViews>
    <sheetView zoomScale="40" zoomScaleNormal="40" workbookViewId="0">
      <selection activeCell="H98" sqref="H98"/>
    </sheetView>
  </sheetViews>
  <sheetFormatPr baseColWidth="10" defaultRowHeight="15" x14ac:dyDescent="0.25"/>
  <cols>
    <col min="3" max="3" width="36.28515625" customWidth="1"/>
  </cols>
  <sheetData>
    <row r="6" spans="4:4" x14ac:dyDescent="0.25">
      <c r="D6" s="21"/>
    </row>
    <row r="7" spans="4:4" x14ac:dyDescent="0.25">
      <c r="D7" s="21"/>
    </row>
    <row r="8" spans="4:4" x14ac:dyDescent="0.25">
      <c r="D8" s="21"/>
    </row>
    <row r="9" spans="4:4" x14ac:dyDescent="0.25">
      <c r="D9" s="21"/>
    </row>
    <row r="10" spans="4:4" x14ac:dyDescent="0.25">
      <c r="D10" s="21"/>
    </row>
    <row r="11" spans="4:4" x14ac:dyDescent="0.25">
      <c r="D11" s="21"/>
    </row>
    <row r="12" spans="4:4" x14ac:dyDescent="0.25">
      <c r="D12" s="21"/>
    </row>
    <row r="13" spans="4:4" x14ac:dyDescent="0.25">
      <c r="D13" s="21"/>
    </row>
    <row r="14" spans="4:4" x14ac:dyDescent="0.25">
      <c r="D14" s="21"/>
    </row>
    <row r="123" spans="34:34" x14ac:dyDescent="0.25">
      <c r="AH123" s="25"/>
    </row>
  </sheetData>
  <customSheetViews>
    <customSheetView guid="{F0493003-D08A-4C37-A492-EF3A2CCC279F}" scale="40">
      <selection activeCell="AH67" sqref="AH67"/>
      <pageMargins left="0.7" right="0.7" top="0.75" bottom="0.75" header="0.3" footer="0.3"/>
    </customSheetView>
  </customSheetView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topLeftCell="A70" zoomScale="75" zoomScaleNormal="75" workbookViewId="0">
      <selection activeCell="F17" sqref="F17"/>
    </sheetView>
  </sheetViews>
  <sheetFormatPr baseColWidth="10" defaultRowHeight="15" x14ac:dyDescent="0.25"/>
  <cols>
    <col min="1" max="1" width="3.140625" style="82" customWidth="1"/>
    <col min="2" max="2" width="73.140625" customWidth="1"/>
    <col min="3" max="4" width="60.7109375" customWidth="1"/>
    <col min="5" max="5" width="3.85546875" customWidth="1"/>
    <col min="6" max="6" width="65.42578125" customWidth="1"/>
  </cols>
  <sheetData>
    <row r="1" spans="1:9" ht="18" x14ac:dyDescent="0.25">
      <c r="B1" s="16"/>
    </row>
    <row r="2" spans="1:9" ht="18" x14ac:dyDescent="0.25">
      <c r="B2" s="16"/>
    </row>
    <row r="3" spans="1:9" ht="15.75" x14ac:dyDescent="0.25">
      <c r="A3" s="62"/>
      <c r="B3" s="62" t="s">
        <v>16</v>
      </c>
      <c r="C3" s="62" t="s">
        <v>97</v>
      </c>
      <c r="D3" s="62" t="s">
        <v>99</v>
      </c>
      <c r="E3" s="62"/>
      <c r="F3" s="62" t="s">
        <v>100</v>
      </c>
      <c r="G3" s="60"/>
      <c r="H3" s="60"/>
      <c r="I3" s="60"/>
    </row>
    <row r="4" spans="1:9" s="58" customFormat="1" ht="31.5" x14ac:dyDescent="0.25">
      <c r="A4" s="84">
        <v>1</v>
      </c>
      <c r="B4" s="59" t="s">
        <v>15</v>
      </c>
      <c r="C4" s="103" t="s">
        <v>107</v>
      </c>
      <c r="D4" s="73" t="s">
        <v>109</v>
      </c>
      <c r="E4" s="76"/>
      <c r="F4" s="73"/>
      <c r="G4" s="60"/>
      <c r="H4" s="60"/>
      <c r="I4" s="60"/>
    </row>
    <row r="5" spans="1:9" s="58" customFormat="1" ht="47.25" x14ac:dyDescent="0.25">
      <c r="A5" s="84">
        <v>2</v>
      </c>
      <c r="B5" s="59" t="s">
        <v>64</v>
      </c>
      <c r="C5" s="104"/>
      <c r="D5" s="73"/>
      <c r="E5" s="76"/>
      <c r="F5" s="73"/>
      <c r="G5" s="60"/>
      <c r="H5" s="60"/>
      <c r="I5" s="60"/>
    </row>
    <row r="6" spans="1:9" s="58" customFormat="1" ht="15.75" x14ac:dyDescent="0.25">
      <c r="A6" s="84">
        <v>3</v>
      </c>
      <c r="B6" s="59" t="s">
        <v>65</v>
      </c>
      <c r="C6" s="104"/>
      <c r="D6" s="73"/>
      <c r="E6" s="78"/>
      <c r="F6" s="73" t="s">
        <v>106</v>
      </c>
      <c r="G6" s="60"/>
      <c r="H6" s="60"/>
      <c r="I6" s="60"/>
    </row>
    <row r="7" spans="1:9" s="58" customFormat="1" ht="31.5" x14ac:dyDescent="0.25">
      <c r="A7" s="84">
        <v>4</v>
      </c>
      <c r="B7" s="59" t="s">
        <v>53</v>
      </c>
      <c r="C7" s="104"/>
      <c r="D7" s="74" t="s">
        <v>110</v>
      </c>
      <c r="E7" s="76"/>
      <c r="F7" s="73"/>
      <c r="G7" s="60"/>
      <c r="H7" s="60"/>
      <c r="I7" s="60"/>
    </row>
    <row r="8" spans="1:9" s="58" customFormat="1" ht="45.75" customHeight="1" x14ac:dyDescent="0.25">
      <c r="A8" s="84">
        <v>5</v>
      </c>
      <c r="B8" s="59" t="s">
        <v>20</v>
      </c>
      <c r="C8" s="105"/>
      <c r="D8" s="73" t="s">
        <v>111</v>
      </c>
      <c r="E8" s="76"/>
      <c r="F8" s="73"/>
      <c r="G8" s="60"/>
      <c r="H8" s="60"/>
      <c r="I8" s="60"/>
    </row>
    <row r="9" spans="1:9" s="58" customFormat="1" ht="78.75" x14ac:dyDescent="0.25">
      <c r="A9" s="84">
        <v>6</v>
      </c>
      <c r="B9" s="64" t="s">
        <v>66</v>
      </c>
      <c r="C9" s="75" t="s">
        <v>108</v>
      </c>
      <c r="D9" s="74" t="s">
        <v>98</v>
      </c>
      <c r="E9" s="77"/>
      <c r="F9" s="73"/>
      <c r="G9" s="60"/>
      <c r="H9" s="60"/>
      <c r="I9" s="60"/>
    </row>
    <row r="10" spans="1:9" ht="15.75" x14ac:dyDescent="0.25">
      <c r="A10" s="62"/>
      <c r="B10" s="62" t="s">
        <v>17</v>
      </c>
      <c r="C10" s="62" t="s">
        <v>97</v>
      </c>
      <c r="D10" s="62" t="s">
        <v>99</v>
      </c>
      <c r="E10" s="62"/>
      <c r="F10" s="62" t="s">
        <v>100</v>
      </c>
      <c r="G10" s="60"/>
      <c r="H10" s="60"/>
      <c r="I10" s="60"/>
    </row>
    <row r="11" spans="1:9" s="58" customFormat="1" ht="31.5" x14ac:dyDescent="0.25">
      <c r="A11" s="84">
        <v>1</v>
      </c>
      <c r="B11" s="67" t="s">
        <v>18</v>
      </c>
      <c r="C11" s="65"/>
      <c r="D11" s="72" t="s">
        <v>114</v>
      </c>
      <c r="E11" s="65"/>
      <c r="F11" s="73"/>
      <c r="G11" s="60"/>
      <c r="H11" s="60"/>
      <c r="I11" s="60"/>
    </row>
    <row r="12" spans="1:9" s="58" customFormat="1" ht="31.5" x14ac:dyDescent="0.25">
      <c r="A12" s="84">
        <v>2</v>
      </c>
      <c r="B12" s="67" t="s">
        <v>24</v>
      </c>
      <c r="C12" s="65"/>
      <c r="D12" s="106" t="s">
        <v>115</v>
      </c>
      <c r="E12" s="65"/>
      <c r="F12" s="73"/>
      <c r="G12" s="60"/>
      <c r="H12" s="60"/>
      <c r="I12" s="60"/>
    </row>
    <row r="13" spans="1:9" s="58" customFormat="1" ht="31.5" x14ac:dyDescent="0.25">
      <c r="A13" s="84">
        <v>3</v>
      </c>
      <c r="B13" s="68" t="s">
        <v>19</v>
      </c>
      <c r="C13" s="65"/>
      <c r="D13" s="107"/>
      <c r="E13" s="65"/>
      <c r="F13" s="73"/>
      <c r="G13" s="60"/>
      <c r="H13" s="60"/>
      <c r="I13" s="60"/>
    </row>
    <row r="14" spans="1:9" s="58" customFormat="1" ht="31.5" x14ac:dyDescent="0.25">
      <c r="A14" s="84">
        <v>4</v>
      </c>
      <c r="B14" s="67" t="s">
        <v>21</v>
      </c>
      <c r="C14" s="65"/>
      <c r="D14" s="65"/>
      <c r="E14" s="86"/>
      <c r="F14" s="73" t="s">
        <v>144</v>
      </c>
      <c r="G14" s="57"/>
      <c r="H14" s="57"/>
      <c r="I14" s="57"/>
    </row>
    <row r="15" spans="1:9" s="58" customFormat="1" ht="15.75" x14ac:dyDescent="0.25">
      <c r="A15" s="85"/>
      <c r="B15" s="62" t="s">
        <v>86</v>
      </c>
      <c r="C15" s="62" t="s">
        <v>97</v>
      </c>
      <c r="D15" s="62" t="s">
        <v>99</v>
      </c>
      <c r="E15" s="62"/>
      <c r="F15" s="62" t="s">
        <v>100</v>
      </c>
      <c r="G15" s="57"/>
      <c r="H15" s="57"/>
      <c r="I15" s="57"/>
    </row>
    <row r="16" spans="1:9" ht="31.5" x14ac:dyDescent="0.25">
      <c r="A16" s="83">
        <v>1</v>
      </c>
      <c r="B16" s="67" t="s">
        <v>72</v>
      </c>
      <c r="C16" s="103" t="s">
        <v>125</v>
      </c>
      <c r="D16" s="71"/>
      <c r="E16" s="71"/>
      <c r="F16" s="63"/>
    </row>
    <row r="17" spans="1:9" ht="47.25" x14ac:dyDescent="0.25">
      <c r="A17" s="83">
        <v>2</v>
      </c>
      <c r="B17" s="67" t="s">
        <v>30</v>
      </c>
      <c r="C17" s="104"/>
      <c r="D17" s="71"/>
      <c r="E17" s="71"/>
      <c r="F17" s="63"/>
    </row>
    <row r="18" spans="1:9" ht="47.25" x14ac:dyDescent="0.25">
      <c r="A18" s="83">
        <v>3</v>
      </c>
      <c r="B18" s="68" t="s">
        <v>75</v>
      </c>
      <c r="C18" s="105"/>
      <c r="D18" s="71"/>
      <c r="E18" s="71"/>
      <c r="F18" s="63"/>
    </row>
    <row r="19" spans="1:9" ht="31.5" x14ac:dyDescent="0.25">
      <c r="A19" s="83">
        <v>4</v>
      </c>
      <c r="B19" s="67" t="s">
        <v>33</v>
      </c>
      <c r="C19" s="79" t="s">
        <v>113</v>
      </c>
      <c r="D19" s="71"/>
      <c r="E19" s="80"/>
      <c r="F19" s="71"/>
    </row>
    <row r="20" spans="1:9" ht="15.75" x14ac:dyDescent="0.25">
      <c r="A20" s="83">
        <v>5</v>
      </c>
      <c r="B20" s="70" t="s">
        <v>31</v>
      </c>
      <c r="C20" s="103" t="s">
        <v>112</v>
      </c>
      <c r="D20" s="71"/>
      <c r="E20" s="71"/>
      <c r="F20" s="71"/>
    </row>
    <row r="21" spans="1:9" ht="60" x14ac:dyDescent="0.25">
      <c r="A21" s="83">
        <v>6</v>
      </c>
      <c r="B21" s="70" t="s">
        <v>142</v>
      </c>
      <c r="C21" s="104"/>
      <c r="D21" s="71"/>
      <c r="E21" s="71"/>
      <c r="F21" s="71"/>
    </row>
    <row r="22" spans="1:9" ht="31.5" x14ac:dyDescent="0.25">
      <c r="A22" s="83">
        <v>7</v>
      </c>
      <c r="B22" s="66" t="s">
        <v>39</v>
      </c>
      <c r="C22" s="105"/>
      <c r="D22" s="71"/>
      <c r="E22" s="71"/>
      <c r="F22" s="71"/>
    </row>
    <row r="23" spans="1:9" ht="31.5" x14ac:dyDescent="0.25">
      <c r="A23" s="83">
        <v>8</v>
      </c>
      <c r="B23" s="66" t="s">
        <v>32</v>
      </c>
      <c r="C23" s="71"/>
      <c r="D23" s="71"/>
      <c r="E23" s="80"/>
      <c r="F23" s="71"/>
    </row>
    <row r="24" spans="1:9" s="58" customFormat="1" ht="15.75" x14ac:dyDescent="0.25">
      <c r="A24" s="85"/>
      <c r="B24" s="62" t="s">
        <v>87</v>
      </c>
      <c r="C24" s="62" t="s">
        <v>97</v>
      </c>
      <c r="D24" s="62" t="s">
        <v>99</v>
      </c>
      <c r="E24" s="62"/>
      <c r="F24" s="62" t="s">
        <v>100</v>
      </c>
      <c r="G24" s="57"/>
      <c r="H24" s="57"/>
      <c r="I24" s="57"/>
    </row>
    <row r="25" spans="1:9" ht="31.5" x14ac:dyDescent="0.25">
      <c r="A25" s="83">
        <v>1</v>
      </c>
      <c r="B25" s="67" t="s">
        <v>73</v>
      </c>
      <c r="C25" s="103" t="s">
        <v>126</v>
      </c>
      <c r="D25" s="65"/>
      <c r="E25" s="65"/>
      <c r="F25" s="61"/>
    </row>
    <row r="26" spans="1:9" ht="47.25" x14ac:dyDescent="0.25">
      <c r="A26" s="83">
        <v>2</v>
      </c>
      <c r="B26" s="67" t="s">
        <v>101</v>
      </c>
      <c r="C26" s="108"/>
      <c r="D26" s="65"/>
      <c r="E26" s="65"/>
      <c r="F26" s="61"/>
    </row>
    <row r="27" spans="1:9" ht="78.75" x14ac:dyDescent="0.25">
      <c r="A27" s="83">
        <v>3</v>
      </c>
      <c r="B27" s="68" t="s">
        <v>34</v>
      </c>
      <c r="C27" s="108"/>
      <c r="D27" s="65"/>
      <c r="E27" s="65"/>
      <c r="F27" s="61"/>
    </row>
    <row r="28" spans="1:9" ht="96.75" customHeight="1" x14ac:dyDescent="0.25">
      <c r="A28" s="83">
        <v>4</v>
      </c>
      <c r="B28" s="81" t="s">
        <v>116</v>
      </c>
      <c r="C28" s="109"/>
      <c r="D28" s="65"/>
      <c r="E28" s="65"/>
      <c r="F28" s="65"/>
    </row>
    <row r="29" spans="1:9" s="58" customFormat="1" ht="15.75" x14ac:dyDescent="0.25">
      <c r="A29" s="85"/>
      <c r="B29" s="62" t="s">
        <v>88</v>
      </c>
      <c r="C29" s="62" t="s">
        <v>97</v>
      </c>
      <c r="D29" s="62" t="s">
        <v>99</v>
      </c>
      <c r="E29" s="62"/>
      <c r="F29" s="62" t="s">
        <v>100</v>
      </c>
      <c r="G29" s="57"/>
      <c r="H29" s="57"/>
      <c r="I29" s="57"/>
    </row>
    <row r="30" spans="1:9" ht="15.75" x14ac:dyDescent="0.25">
      <c r="A30" s="83">
        <v>1</v>
      </c>
      <c r="B30" s="59" t="s">
        <v>36</v>
      </c>
      <c r="C30" s="74"/>
      <c r="D30" s="103" t="s">
        <v>127</v>
      </c>
      <c r="E30" s="65"/>
      <c r="F30" s="61"/>
    </row>
    <row r="31" spans="1:9" ht="78.75" customHeight="1" x14ac:dyDescent="0.25">
      <c r="A31" s="83">
        <v>2</v>
      </c>
      <c r="B31" s="59" t="s">
        <v>58</v>
      </c>
      <c r="C31" s="106" t="s">
        <v>136</v>
      </c>
      <c r="D31" s="104"/>
      <c r="E31" s="65"/>
      <c r="F31" s="61"/>
    </row>
    <row r="32" spans="1:9" ht="112.5" customHeight="1" x14ac:dyDescent="0.25">
      <c r="A32" s="83">
        <v>3</v>
      </c>
      <c r="B32" s="59" t="s">
        <v>40</v>
      </c>
      <c r="C32" s="107"/>
      <c r="D32" s="104"/>
      <c r="E32" s="65"/>
      <c r="F32" s="61"/>
    </row>
    <row r="33" spans="1:9" ht="47.25" x14ac:dyDescent="0.25">
      <c r="A33" s="83">
        <v>4</v>
      </c>
      <c r="B33" s="59" t="s">
        <v>76</v>
      </c>
      <c r="C33" s="74"/>
      <c r="D33" s="104"/>
      <c r="E33" s="65"/>
      <c r="F33" s="65"/>
    </row>
    <row r="34" spans="1:9" ht="31.5" x14ac:dyDescent="0.25">
      <c r="A34" s="83">
        <v>5</v>
      </c>
      <c r="B34" s="59" t="s">
        <v>37</v>
      </c>
      <c r="C34" s="87"/>
      <c r="D34" s="105"/>
      <c r="E34" s="65"/>
      <c r="F34" s="65"/>
    </row>
    <row r="35" spans="1:9" ht="31.5" x14ac:dyDescent="0.25">
      <c r="A35" s="83">
        <v>6</v>
      </c>
      <c r="B35" s="59" t="s">
        <v>38</v>
      </c>
      <c r="C35" s="72" t="s">
        <v>107</v>
      </c>
      <c r="D35" s="65"/>
      <c r="E35" s="65"/>
      <c r="F35" s="65"/>
    </row>
    <row r="36" spans="1:9" ht="100.5" customHeight="1" x14ac:dyDescent="0.25">
      <c r="A36" s="83">
        <v>7</v>
      </c>
      <c r="B36" s="59" t="s">
        <v>117</v>
      </c>
      <c r="C36" s="72" t="s">
        <v>135</v>
      </c>
      <c r="D36" s="65"/>
      <c r="E36" s="86"/>
      <c r="F36" s="65"/>
    </row>
    <row r="37" spans="1:9" s="58" customFormat="1" ht="15.75" x14ac:dyDescent="0.25">
      <c r="A37" s="85"/>
      <c r="B37" s="62" t="s">
        <v>89</v>
      </c>
      <c r="C37" s="62" t="s">
        <v>97</v>
      </c>
      <c r="D37" s="62" t="s">
        <v>99</v>
      </c>
      <c r="E37" s="62"/>
      <c r="F37" s="62" t="s">
        <v>100</v>
      </c>
      <c r="G37" s="57"/>
      <c r="H37" s="57"/>
      <c r="I37" s="57"/>
    </row>
    <row r="38" spans="1:9" ht="15.75" x14ac:dyDescent="0.25">
      <c r="A38" s="83">
        <v>1</v>
      </c>
      <c r="B38" s="67" t="s">
        <v>22</v>
      </c>
      <c r="C38" s="65"/>
      <c r="D38" s="65"/>
      <c r="E38" s="65"/>
      <c r="F38" s="61"/>
    </row>
    <row r="39" spans="1:9" ht="31.5" x14ac:dyDescent="0.25">
      <c r="A39" s="83">
        <v>2</v>
      </c>
      <c r="B39" s="67" t="s">
        <v>54</v>
      </c>
      <c r="C39" s="65"/>
      <c r="D39" s="65"/>
      <c r="E39" s="65"/>
      <c r="F39" s="61"/>
    </row>
    <row r="40" spans="1:9" ht="31.5" x14ac:dyDescent="0.25">
      <c r="A40" s="83">
        <v>3</v>
      </c>
      <c r="B40" s="68" t="s">
        <v>67</v>
      </c>
      <c r="C40" s="65"/>
      <c r="D40" s="65"/>
      <c r="E40" s="86"/>
      <c r="F40" s="61"/>
    </row>
    <row r="41" spans="1:9" ht="31.5" x14ac:dyDescent="0.25">
      <c r="A41" s="83">
        <v>4</v>
      </c>
      <c r="B41" s="67" t="s">
        <v>23</v>
      </c>
      <c r="C41" s="65"/>
      <c r="D41" s="65"/>
      <c r="E41" s="65"/>
      <c r="F41" s="65"/>
    </row>
    <row r="42" spans="1:9" ht="47.25" x14ac:dyDescent="0.25">
      <c r="A42" s="83">
        <v>5</v>
      </c>
      <c r="B42" s="68" t="s">
        <v>68</v>
      </c>
      <c r="C42" s="65"/>
      <c r="D42" s="65"/>
      <c r="E42" s="86"/>
      <c r="F42" s="65"/>
    </row>
    <row r="43" spans="1:9" s="58" customFormat="1" ht="15.75" x14ac:dyDescent="0.25">
      <c r="A43" s="85"/>
      <c r="B43" s="62" t="s">
        <v>102</v>
      </c>
      <c r="C43" s="62" t="s">
        <v>97</v>
      </c>
      <c r="D43" s="62" t="s">
        <v>99</v>
      </c>
      <c r="E43" s="62"/>
      <c r="F43" s="62" t="s">
        <v>100</v>
      </c>
      <c r="G43" s="57"/>
      <c r="H43" s="57"/>
      <c r="I43" s="57"/>
    </row>
    <row r="44" spans="1:9" ht="15.75" x14ac:dyDescent="0.25">
      <c r="A44" s="83">
        <v>1</v>
      </c>
      <c r="B44" s="67" t="s">
        <v>90</v>
      </c>
      <c r="C44" s="65"/>
      <c r="D44" s="65"/>
      <c r="E44" s="65"/>
      <c r="F44" s="61"/>
    </row>
    <row r="45" spans="1:9" ht="31.5" x14ac:dyDescent="0.25">
      <c r="A45" s="83">
        <v>2</v>
      </c>
      <c r="B45" s="67" t="s">
        <v>91</v>
      </c>
      <c r="C45" s="65"/>
      <c r="D45" s="65"/>
      <c r="E45" s="65"/>
      <c r="F45" s="61"/>
    </row>
    <row r="46" spans="1:9" ht="47.25" x14ac:dyDescent="0.25">
      <c r="A46" s="83">
        <v>3</v>
      </c>
      <c r="B46" s="68" t="s">
        <v>130</v>
      </c>
      <c r="C46" s="65"/>
      <c r="D46" s="65"/>
      <c r="E46" s="65"/>
      <c r="F46" s="61"/>
    </row>
    <row r="47" spans="1:9" ht="15.75" x14ac:dyDescent="0.25">
      <c r="A47" s="83">
        <v>4</v>
      </c>
      <c r="B47" s="67" t="s">
        <v>92</v>
      </c>
      <c r="C47" s="65"/>
      <c r="D47" s="65"/>
      <c r="E47" s="65"/>
      <c r="F47" s="65"/>
    </row>
    <row r="48" spans="1:9" ht="47.25" x14ac:dyDescent="0.25">
      <c r="A48" s="83">
        <v>5</v>
      </c>
      <c r="B48" s="68" t="s">
        <v>93</v>
      </c>
      <c r="C48" s="65"/>
      <c r="D48" s="65"/>
      <c r="E48" s="65"/>
      <c r="F48" s="65"/>
    </row>
    <row r="49" spans="1:9" s="58" customFormat="1" ht="15.75" x14ac:dyDescent="0.25">
      <c r="A49" s="85"/>
      <c r="B49" s="62" t="s">
        <v>94</v>
      </c>
      <c r="C49" s="62" t="s">
        <v>97</v>
      </c>
      <c r="D49" s="62" t="s">
        <v>99</v>
      </c>
      <c r="E49" s="62"/>
      <c r="F49" s="62" t="s">
        <v>100</v>
      </c>
      <c r="G49" s="57"/>
      <c r="H49" s="57"/>
      <c r="I49" s="57"/>
    </row>
    <row r="50" spans="1:9" ht="47.25" x14ac:dyDescent="0.25">
      <c r="A50" s="83">
        <v>1</v>
      </c>
      <c r="B50" s="67" t="s">
        <v>120</v>
      </c>
      <c r="C50" s="103" t="s">
        <v>122</v>
      </c>
      <c r="D50" s="65"/>
      <c r="E50" s="65"/>
      <c r="F50" s="61"/>
    </row>
    <row r="51" spans="1:9" ht="47.25" x14ac:dyDescent="0.25">
      <c r="A51" s="83">
        <v>2</v>
      </c>
      <c r="B51" s="67" t="s">
        <v>105</v>
      </c>
      <c r="C51" s="104"/>
      <c r="D51" s="103" t="s">
        <v>123</v>
      </c>
      <c r="E51" s="65"/>
      <c r="F51" s="61"/>
    </row>
    <row r="52" spans="1:9" ht="47.25" x14ac:dyDescent="0.25">
      <c r="A52" s="83">
        <v>3</v>
      </c>
      <c r="B52" s="68" t="s">
        <v>121</v>
      </c>
      <c r="C52" s="104"/>
      <c r="D52" s="104"/>
      <c r="E52" s="65"/>
      <c r="F52" s="61"/>
    </row>
    <row r="53" spans="1:9" ht="50.25" customHeight="1" x14ac:dyDescent="0.25">
      <c r="A53" s="83">
        <v>4</v>
      </c>
      <c r="B53" s="68" t="s">
        <v>119</v>
      </c>
      <c r="C53" s="105"/>
      <c r="D53" s="104"/>
      <c r="E53" s="65"/>
      <c r="F53" s="61"/>
    </row>
    <row r="54" spans="1:9" ht="15.75" x14ac:dyDescent="0.25">
      <c r="A54" s="83">
        <v>5</v>
      </c>
      <c r="B54" s="68" t="s">
        <v>27</v>
      </c>
      <c r="C54" s="65"/>
      <c r="D54" s="65"/>
      <c r="E54" s="65"/>
      <c r="F54" s="61"/>
    </row>
    <row r="55" spans="1:9" ht="31.5" x14ac:dyDescent="0.25">
      <c r="A55" s="83">
        <v>6</v>
      </c>
      <c r="B55" s="67" t="s">
        <v>35</v>
      </c>
      <c r="C55" s="65"/>
      <c r="D55" s="65"/>
      <c r="E55" s="65"/>
      <c r="F55" s="65"/>
    </row>
    <row r="56" spans="1:9" ht="47.25" x14ac:dyDescent="0.25">
      <c r="A56" s="83">
        <v>7</v>
      </c>
      <c r="B56" s="68" t="s">
        <v>43</v>
      </c>
      <c r="C56" s="65"/>
      <c r="D56" s="65"/>
      <c r="E56" s="65"/>
      <c r="F56" s="65"/>
    </row>
    <row r="57" spans="1:9" ht="31.5" x14ac:dyDescent="0.25">
      <c r="A57" s="83">
        <v>8</v>
      </c>
      <c r="B57" s="68" t="s">
        <v>69</v>
      </c>
      <c r="C57" s="65"/>
      <c r="D57" s="65"/>
      <c r="E57" s="65"/>
      <c r="F57" s="65"/>
    </row>
    <row r="58" spans="1:9" s="58" customFormat="1" ht="15.75" x14ac:dyDescent="0.25">
      <c r="A58" s="85"/>
      <c r="B58" s="62" t="s">
        <v>95</v>
      </c>
      <c r="C58" s="62" t="s">
        <v>97</v>
      </c>
      <c r="D58" s="62" t="s">
        <v>99</v>
      </c>
      <c r="E58" s="62"/>
      <c r="F58" s="62" t="s">
        <v>100</v>
      </c>
      <c r="G58" s="57"/>
      <c r="H58" s="57"/>
      <c r="I58" s="57"/>
    </row>
    <row r="59" spans="1:9" ht="46.5" customHeight="1" x14ac:dyDescent="0.25">
      <c r="A59" s="83">
        <v>1</v>
      </c>
      <c r="B59" s="67" t="s">
        <v>56</v>
      </c>
      <c r="C59" s="65"/>
      <c r="D59" s="103" t="s">
        <v>124</v>
      </c>
      <c r="E59" s="65"/>
      <c r="F59" s="72"/>
    </row>
    <row r="60" spans="1:9" ht="47.25" x14ac:dyDescent="0.25">
      <c r="A60" s="83">
        <v>2</v>
      </c>
      <c r="B60" s="67" t="s">
        <v>118</v>
      </c>
      <c r="C60" s="65"/>
      <c r="D60" s="104"/>
      <c r="E60" s="65"/>
      <c r="F60" s="72"/>
    </row>
    <row r="61" spans="1:9" ht="15.75" x14ac:dyDescent="0.25">
      <c r="A61" s="83">
        <v>3</v>
      </c>
      <c r="B61" s="68" t="s">
        <v>26</v>
      </c>
      <c r="C61" s="65"/>
      <c r="D61" s="104"/>
      <c r="E61" s="65"/>
      <c r="F61" s="72"/>
    </row>
    <row r="62" spans="1:9" ht="63" x14ac:dyDescent="0.25">
      <c r="A62" s="83">
        <v>4</v>
      </c>
      <c r="B62" s="67" t="s">
        <v>55</v>
      </c>
      <c r="C62" s="65"/>
      <c r="D62" s="105"/>
      <c r="E62" s="65"/>
      <c r="F62" s="72"/>
    </row>
    <row r="63" spans="1:9" ht="47.25" x14ac:dyDescent="0.25">
      <c r="A63" s="83">
        <v>5</v>
      </c>
      <c r="B63" s="67" t="s">
        <v>28</v>
      </c>
      <c r="C63" s="65"/>
      <c r="D63" s="103"/>
      <c r="E63" s="65"/>
      <c r="F63" s="72"/>
    </row>
    <row r="64" spans="1:9" ht="31.5" x14ac:dyDescent="0.25">
      <c r="A64" s="83">
        <v>6</v>
      </c>
      <c r="B64" s="67" t="s">
        <v>71</v>
      </c>
      <c r="C64" s="65"/>
      <c r="D64" s="104"/>
      <c r="E64" s="65"/>
      <c r="F64" s="65"/>
    </row>
    <row r="65" spans="1:9" s="58" customFormat="1" ht="15.75" x14ac:dyDescent="0.25">
      <c r="A65" s="85"/>
      <c r="B65" s="62" t="s">
        <v>96</v>
      </c>
      <c r="C65" s="62" t="s">
        <v>97</v>
      </c>
      <c r="D65" s="62" t="s">
        <v>99</v>
      </c>
      <c r="E65" s="62"/>
      <c r="F65" s="62" t="s">
        <v>100</v>
      </c>
      <c r="G65" s="57"/>
      <c r="H65" s="57"/>
      <c r="I65" s="57"/>
    </row>
    <row r="66" spans="1:9" ht="31.5" x14ac:dyDescent="0.25">
      <c r="A66" s="83">
        <v>1</v>
      </c>
      <c r="B66" s="67" t="s">
        <v>44</v>
      </c>
      <c r="C66" s="72"/>
      <c r="D66" s="72"/>
      <c r="E66" s="72"/>
      <c r="F66" s="72"/>
    </row>
    <row r="67" spans="1:9" ht="31.5" x14ac:dyDescent="0.25">
      <c r="A67" s="83">
        <v>2</v>
      </c>
      <c r="B67" s="67" t="s">
        <v>46</v>
      </c>
      <c r="C67" s="72"/>
      <c r="D67" s="72"/>
      <c r="E67" s="72"/>
      <c r="F67" s="72"/>
    </row>
    <row r="68" spans="1:9" ht="31.5" x14ac:dyDescent="0.25">
      <c r="A68" s="83">
        <v>3</v>
      </c>
      <c r="B68" s="68" t="s">
        <v>78</v>
      </c>
      <c r="C68" s="72"/>
      <c r="D68" s="72"/>
      <c r="E68" s="72"/>
      <c r="F68" s="72"/>
    </row>
    <row r="69" spans="1:9" ht="47.25" x14ac:dyDescent="0.25">
      <c r="A69" s="83">
        <v>4</v>
      </c>
      <c r="B69" s="67" t="s">
        <v>42</v>
      </c>
      <c r="C69" s="72"/>
      <c r="D69" s="72"/>
      <c r="E69" s="72"/>
      <c r="F69" s="72"/>
    </row>
    <row r="70" spans="1:9" ht="47.25" x14ac:dyDescent="0.25">
      <c r="A70" s="83">
        <v>5</v>
      </c>
      <c r="B70" s="67" t="s">
        <v>79</v>
      </c>
      <c r="C70" s="72"/>
      <c r="D70" s="72"/>
      <c r="E70" s="72"/>
      <c r="F70" s="72"/>
    </row>
    <row r="71" spans="1:9" s="58" customFormat="1" ht="15.75" x14ac:dyDescent="0.25">
      <c r="A71" s="85"/>
      <c r="B71" s="62" t="s">
        <v>81</v>
      </c>
      <c r="C71" s="62" t="s">
        <v>97</v>
      </c>
      <c r="D71" s="62" t="s">
        <v>99</v>
      </c>
      <c r="E71" s="62"/>
      <c r="F71" s="62" t="s">
        <v>100</v>
      </c>
      <c r="G71" s="57"/>
      <c r="H71" s="57"/>
      <c r="I71" s="57"/>
    </row>
    <row r="72" spans="1:9" ht="78.75" x14ac:dyDescent="0.25">
      <c r="A72" s="83">
        <v>1</v>
      </c>
      <c r="B72" s="67" t="s">
        <v>82</v>
      </c>
      <c r="C72" s="72" t="s">
        <v>128</v>
      </c>
      <c r="D72" s="72"/>
      <c r="E72" s="72"/>
      <c r="F72" s="72"/>
    </row>
    <row r="73" spans="1:9" ht="31.5" x14ac:dyDescent="0.25">
      <c r="A73" s="83">
        <v>2</v>
      </c>
      <c r="B73" s="67" t="s">
        <v>49</v>
      </c>
      <c r="C73" s="72"/>
      <c r="D73" s="72"/>
      <c r="E73" s="72"/>
      <c r="F73" s="72"/>
    </row>
    <row r="74" spans="1:9" ht="31.5" x14ac:dyDescent="0.25">
      <c r="A74" s="83">
        <v>3</v>
      </c>
      <c r="B74" s="68" t="s">
        <v>50</v>
      </c>
      <c r="C74" s="72"/>
      <c r="D74" s="72"/>
      <c r="E74" s="72"/>
      <c r="F74" s="72"/>
    </row>
    <row r="75" spans="1:9" ht="47.25" x14ac:dyDescent="0.25">
      <c r="A75" s="83">
        <v>4</v>
      </c>
      <c r="B75" s="67" t="s">
        <v>51</v>
      </c>
      <c r="C75" s="72"/>
      <c r="D75" s="72"/>
      <c r="E75" s="72"/>
      <c r="F75" s="72"/>
    </row>
    <row r="76" spans="1:9" ht="30" x14ac:dyDescent="0.25">
      <c r="A76" s="83">
        <v>5</v>
      </c>
      <c r="B76" s="69" t="s">
        <v>61</v>
      </c>
      <c r="C76" s="72"/>
      <c r="D76" s="72"/>
      <c r="E76" s="72"/>
      <c r="F76" s="72"/>
    </row>
    <row r="77" spans="1:9" ht="30" x14ac:dyDescent="0.25">
      <c r="A77" s="83">
        <v>6</v>
      </c>
      <c r="B77" s="69" t="s">
        <v>52</v>
      </c>
      <c r="C77" s="72"/>
      <c r="D77" s="72"/>
      <c r="E77" s="72"/>
      <c r="F77" s="72"/>
    </row>
    <row r="78" spans="1:9" ht="47.25" x14ac:dyDescent="0.25">
      <c r="A78" s="83">
        <v>7</v>
      </c>
      <c r="B78" s="72" t="s">
        <v>83</v>
      </c>
      <c r="C78" s="72"/>
      <c r="D78" s="72" t="s">
        <v>129</v>
      </c>
      <c r="E78" s="72"/>
      <c r="F78" s="72"/>
    </row>
    <row r="79" spans="1:9" ht="63" x14ac:dyDescent="0.25">
      <c r="A79" s="83">
        <v>8</v>
      </c>
      <c r="B79" s="72" t="s">
        <v>84</v>
      </c>
      <c r="C79" s="72"/>
      <c r="D79" s="72"/>
      <c r="E79" s="72"/>
      <c r="F79" s="72"/>
    </row>
    <row r="80" spans="1:9" s="58" customFormat="1" ht="15.75" x14ac:dyDescent="0.25">
      <c r="A80" s="85"/>
      <c r="B80" s="62" t="s">
        <v>103</v>
      </c>
      <c r="C80" s="62" t="s">
        <v>97</v>
      </c>
      <c r="D80" s="62" t="s">
        <v>99</v>
      </c>
      <c r="E80" s="62"/>
      <c r="F80" s="62" t="s">
        <v>100</v>
      </c>
      <c r="G80" s="57"/>
      <c r="H80" s="57"/>
      <c r="I80" s="57"/>
    </row>
    <row r="81" spans="1:9" ht="31.5" x14ac:dyDescent="0.25">
      <c r="A81" s="83">
        <v>1</v>
      </c>
      <c r="B81" s="67" t="s">
        <v>47</v>
      </c>
      <c r="C81" s="65"/>
      <c r="D81" s="65"/>
      <c r="E81" s="65"/>
      <c r="F81" s="61"/>
    </row>
    <row r="82" spans="1:9" ht="31.5" x14ac:dyDescent="0.25">
      <c r="A82" s="83">
        <v>2</v>
      </c>
      <c r="B82" s="67" t="s">
        <v>59</v>
      </c>
      <c r="C82" s="65"/>
      <c r="D82" s="65"/>
      <c r="E82" s="65"/>
      <c r="F82" s="61"/>
    </row>
    <row r="83" spans="1:9" ht="32.25" customHeight="1" x14ac:dyDescent="0.25">
      <c r="A83" s="83">
        <v>3</v>
      </c>
      <c r="B83" s="68" t="s">
        <v>60</v>
      </c>
      <c r="C83" s="65"/>
      <c r="D83" s="65"/>
      <c r="E83" s="65"/>
      <c r="F83" s="61"/>
    </row>
    <row r="84" spans="1:9" ht="31.5" x14ac:dyDescent="0.25">
      <c r="A84" s="83">
        <v>4</v>
      </c>
      <c r="B84" s="67" t="s">
        <v>80</v>
      </c>
      <c r="C84" s="65"/>
      <c r="D84" s="65"/>
      <c r="E84" s="65"/>
      <c r="F84" s="65"/>
    </row>
    <row r="85" spans="1:9" s="58" customFormat="1" ht="15.75" x14ac:dyDescent="0.25">
      <c r="A85" s="85"/>
      <c r="B85" s="62" t="s">
        <v>104</v>
      </c>
      <c r="C85" s="62" t="s">
        <v>97</v>
      </c>
      <c r="D85" s="62" t="s">
        <v>99</v>
      </c>
      <c r="E85" s="62"/>
      <c r="F85" s="62" t="s">
        <v>100</v>
      </c>
      <c r="G85" s="57"/>
      <c r="H85" s="57"/>
      <c r="I85" s="57"/>
    </row>
    <row r="86" spans="1:9" ht="31.5" x14ac:dyDescent="0.25">
      <c r="A86" s="83">
        <v>1</v>
      </c>
      <c r="B86" s="67" t="s">
        <v>85</v>
      </c>
      <c r="C86" s="65"/>
      <c r="D86" s="65"/>
      <c r="E86" s="65"/>
      <c r="F86" s="61"/>
    </row>
    <row r="87" spans="1:9" ht="31.5" x14ac:dyDescent="0.25">
      <c r="A87" s="83">
        <v>2</v>
      </c>
      <c r="B87" s="67" t="s">
        <v>41</v>
      </c>
      <c r="C87" s="65"/>
      <c r="D87" s="65"/>
      <c r="E87" s="65"/>
      <c r="F87" s="61"/>
    </row>
    <row r="88" spans="1:9" ht="78.75" x14ac:dyDescent="0.25">
      <c r="A88" s="83">
        <v>3</v>
      </c>
      <c r="B88" s="68" t="s">
        <v>138</v>
      </c>
      <c r="C88" s="65"/>
      <c r="D88" s="65"/>
      <c r="E88" s="65"/>
      <c r="F88" s="61"/>
    </row>
    <row r="89" spans="1:9" ht="78.75" x14ac:dyDescent="0.25">
      <c r="A89" s="83">
        <v>4</v>
      </c>
      <c r="B89" s="67" t="s">
        <v>140</v>
      </c>
      <c r="C89" s="65"/>
      <c r="D89" s="65"/>
      <c r="E89" s="65"/>
      <c r="F89" s="65"/>
    </row>
    <row r="90" spans="1:9" ht="63" x14ac:dyDescent="0.25">
      <c r="A90" s="83">
        <v>5</v>
      </c>
      <c r="B90" s="67" t="s">
        <v>141</v>
      </c>
      <c r="C90" s="65"/>
      <c r="D90" s="95" t="s">
        <v>143</v>
      </c>
      <c r="E90" s="65"/>
      <c r="F90" s="65"/>
    </row>
  </sheetData>
  <customSheetViews>
    <customSheetView guid="{F0493003-D08A-4C37-A492-EF3A2CCC279F}" showGridLines="0" topLeftCell="A7">
      <selection activeCell="A21" sqref="A21:G21"/>
      <pageMargins left="0.7" right="0.7" top="0.75" bottom="0.75" header="0.3" footer="0.3"/>
      <pageSetup paperSize="0" orientation="portrait" r:id="rId1"/>
    </customSheetView>
  </customSheetViews>
  <mergeCells count="11">
    <mergeCell ref="C4:C8"/>
    <mergeCell ref="C16:C18"/>
    <mergeCell ref="C20:C22"/>
    <mergeCell ref="D12:D13"/>
    <mergeCell ref="C25:C28"/>
    <mergeCell ref="D59:D62"/>
    <mergeCell ref="D63:D64"/>
    <mergeCell ref="D30:D34"/>
    <mergeCell ref="C50:C53"/>
    <mergeCell ref="D51:D53"/>
    <mergeCell ref="C31:C32"/>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GUIDE</vt:lpstr>
      <vt:lpstr>CHECK LIST</vt:lpstr>
      <vt:lpstr>RESULTATS</vt:lpstr>
      <vt:lpstr>REFERENTIELS</vt:lpstr>
      <vt:lpstr>REFERENTIELS!OLE_LINK1</vt:lpstr>
    </vt:vector>
  </TitlesOfParts>
  <Company>APHP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SOUYRI Valérie</dc:creator>
  <cp:lastModifiedBy>LEBASCLE Karin</cp:lastModifiedBy>
  <cp:lastPrinted>2022-06-07T08:33:34Z</cp:lastPrinted>
  <dcterms:created xsi:type="dcterms:W3CDTF">2020-04-06T10:37:51Z</dcterms:created>
  <dcterms:modified xsi:type="dcterms:W3CDTF">2022-08-22T12:15:05Z</dcterms:modified>
</cp:coreProperties>
</file>