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CHANGE\Isabelle\2b_Outil_Excel_PREMI\Enquête_médecine_interventionnelle_2023\"/>
    </mc:Choice>
  </mc:AlternateContent>
  <workbookProtection workbookAlgorithmName="SHA-512" workbookHashValue="k1+jJHdlD/l5WguWJI8yt57fJ2YyDfKpzYSWlTIsXnevsyNKffwttaHOWb3+uBpP6YSr4JP1g3MO89JbkhOrXA==" workbookSaltValue="4s7bfVGOpFCvN2U2BycE9A==" workbookSpinCount="100000" lockStructure="1"/>
  <bookViews>
    <workbookView xWindow="-105" yWindow="-105" windowWidth="23250" windowHeight="11940" tabRatio="763"/>
  </bookViews>
  <sheets>
    <sheet name="A lire avant de commencer" sheetId="11" r:id="rId1"/>
    <sheet name="1-vasculaire" sheetId="5" r:id="rId2"/>
    <sheet name="2-oncologie hors vasc" sheetId="6" r:id="rId3"/>
    <sheet name="3-osté-articulaire" sheetId="8" r:id="rId4"/>
    <sheet name="4-uro-génital hors vasc " sheetId="9" r:id="rId5"/>
    <sheet name="5-digestif-viscéral hors vasc" sheetId="10" r:id="rId6"/>
    <sheet name="Base" sheetId="12" state="hidden" r:id="rId7"/>
    <sheet name="Thésaurus" sheetId="13" state="hidden" r:id="rId8"/>
  </sheets>
  <definedNames>
    <definedName name="_xlnm.Print_Area" localSheetId="0">'A lire avant de commencer'!$A$1:$A$15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 i="12" l="1"/>
  <c r="Y3" i="12"/>
  <c r="Y4" i="12"/>
  <c r="Y5" i="12"/>
  <c r="Y6" i="12"/>
  <c r="Y7" i="12"/>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Y61" i="12"/>
  <c r="Y62" i="12"/>
  <c r="Y63" i="12"/>
  <c r="Y64" i="12"/>
  <c r="Y65" i="12"/>
  <c r="Y66" i="12"/>
  <c r="Y67" i="12"/>
  <c r="Y68" i="12"/>
  <c r="Y69" i="12"/>
  <c r="Y70" i="12"/>
  <c r="Y71" i="12"/>
  <c r="Y72" i="12"/>
  <c r="Y73" i="12"/>
  <c r="Y74" i="12"/>
  <c r="Y75" i="12"/>
  <c r="Y76" i="12"/>
  <c r="Y77" i="12"/>
  <c r="Y78" i="12"/>
  <c r="Y79" i="12"/>
  <c r="Y80" i="12"/>
  <c r="Y81" i="12"/>
  <c r="Y82" i="12"/>
  <c r="Y83" i="12"/>
  <c r="Y84" i="12"/>
  <c r="Y85" i="12"/>
  <c r="Y86" i="12"/>
  <c r="Y87" i="12"/>
  <c r="Y88" i="12"/>
  <c r="Y89" i="12"/>
  <c r="Y90" i="12"/>
  <c r="Y91" i="12"/>
  <c r="Y92" i="12"/>
  <c r="Y93" i="12"/>
  <c r="Y94" i="12"/>
  <c r="Y95" i="12"/>
  <c r="Y96" i="12"/>
  <c r="Y97" i="12"/>
  <c r="Y98" i="12"/>
  <c r="Y99" i="12"/>
  <c r="Y100" i="12"/>
  <c r="Y101" i="12"/>
  <c r="Y102" i="12"/>
  <c r="Y103" i="12"/>
  <c r="Y104" i="12"/>
  <c r="Y105" i="12"/>
  <c r="Y106" i="12"/>
  <c r="Y107" i="12"/>
  <c r="Y108" i="12"/>
  <c r="Y109" i="12"/>
  <c r="Y110" i="12"/>
  <c r="Y111" i="12"/>
  <c r="Y112" i="12"/>
  <c r="Y113" i="12"/>
  <c r="Y114" i="12"/>
  <c r="Y115" i="12"/>
  <c r="Y116" i="12"/>
  <c r="Y117" i="12"/>
  <c r="Y118" i="12"/>
  <c r="Y119" i="12"/>
  <c r="Y120" i="12"/>
  <c r="Y121" i="12"/>
  <c r="Y122" i="12"/>
  <c r="Y123" i="12"/>
  <c r="Y124" i="12"/>
  <c r="Y125" i="12"/>
  <c r="Y126" i="12"/>
  <c r="Y127" i="12"/>
  <c r="Y128" i="12"/>
  <c r="Y129" i="12"/>
  <c r="Y130" i="12"/>
  <c r="Y131" i="12"/>
  <c r="Y132" i="12"/>
  <c r="Y133" i="12"/>
  <c r="Y134" i="12"/>
  <c r="Y135" i="12"/>
  <c r="Y136" i="12"/>
  <c r="Y137" i="12"/>
  <c r="Y138" i="12"/>
  <c r="Y139" i="12"/>
  <c r="Y140" i="12"/>
  <c r="Y141" i="12"/>
  <c r="Y142" i="12"/>
  <c r="Y143" i="12"/>
  <c r="Y144" i="12"/>
  <c r="Y145" i="12"/>
  <c r="Y146" i="12"/>
  <c r="Y147" i="12"/>
  <c r="Y148" i="12"/>
  <c r="Y149" i="12"/>
  <c r="Y150" i="12"/>
  <c r="Y151" i="12"/>
  <c r="Y152" i="12"/>
  <c r="Y153" i="12"/>
  <c r="Y154" i="12"/>
  <c r="Y155" i="12"/>
  <c r="Y156" i="12"/>
  <c r="Y157" i="12"/>
  <c r="Y158" i="12"/>
  <c r="Y159" i="12"/>
  <c r="Y160" i="12"/>
  <c r="Y161" i="12"/>
  <c r="Y162" i="12"/>
  <c r="Y163" i="12"/>
  <c r="Y164" i="12"/>
  <c r="Y165" i="12"/>
  <c r="Y166" i="12"/>
  <c r="Y167" i="12"/>
  <c r="Y168" i="12"/>
  <c r="Y169" i="12"/>
  <c r="Y170" i="12"/>
  <c r="Y171" i="12"/>
  <c r="Y172" i="12"/>
  <c r="Y173" i="12"/>
  <c r="D21" i="12" l="1"/>
  <c r="F21" i="12"/>
  <c r="H17" i="12"/>
  <c r="I17" i="12"/>
  <c r="J17" i="12"/>
  <c r="K17" i="12"/>
  <c r="L17" i="12"/>
  <c r="M17" i="12"/>
  <c r="N17" i="12"/>
  <c r="O17" i="12"/>
  <c r="P17" i="12"/>
  <c r="Q17" i="12"/>
  <c r="R17" i="12"/>
  <c r="S17" i="12"/>
  <c r="T17" i="12"/>
  <c r="U17" i="12"/>
  <c r="V17" i="12"/>
  <c r="W17" i="12"/>
  <c r="X17" i="12"/>
  <c r="H18" i="12"/>
  <c r="I18" i="12"/>
  <c r="J18" i="12"/>
  <c r="K18" i="12"/>
  <c r="L18" i="12"/>
  <c r="M18" i="12"/>
  <c r="N18" i="12"/>
  <c r="O18" i="12"/>
  <c r="P18" i="12"/>
  <c r="Q18" i="12"/>
  <c r="R18" i="12"/>
  <c r="S18" i="12"/>
  <c r="T18" i="12"/>
  <c r="U18" i="12"/>
  <c r="V18" i="12"/>
  <c r="W18" i="12"/>
  <c r="X18" i="12"/>
  <c r="G21" i="12"/>
  <c r="H21" i="12"/>
  <c r="I21" i="12"/>
  <c r="J21" i="12"/>
  <c r="K21" i="12"/>
  <c r="L21" i="12"/>
  <c r="M21" i="12"/>
  <c r="N21" i="12"/>
  <c r="O21" i="12"/>
  <c r="P21" i="12"/>
  <c r="Q21" i="12"/>
  <c r="R21" i="12"/>
  <c r="S21" i="12"/>
  <c r="T21" i="12"/>
  <c r="U21" i="12"/>
  <c r="V21" i="12"/>
  <c r="W21" i="12"/>
  <c r="X21" i="12"/>
  <c r="F22" i="12"/>
  <c r="G22" i="12"/>
  <c r="H22" i="12"/>
  <c r="I22" i="12"/>
  <c r="J22" i="12"/>
  <c r="K22" i="12"/>
  <c r="L22" i="12"/>
  <c r="M22" i="12"/>
  <c r="N22" i="12"/>
  <c r="O22" i="12"/>
  <c r="P22" i="12"/>
  <c r="Q22" i="12"/>
  <c r="R22" i="12"/>
  <c r="S22" i="12"/>
  <c r="T22" i="12"/>
  <c r="U22" i="12"/>
  <c r="V22" i="12"/>
  <c r="W22" i="12"/>
  <c r="X22" i="12"/>
  <c r="D17" i="12"/>
  <c r="D16" i="12"/>
  <c r="F17" i="12"/>
  <c r="F18" i="12"/>
  <c r="G18" i="12"/>
  <c r="G17" i="12"/>
  <c r="I50" i="12" l="1"/>
  <c r="J50" i="12"/>
  <c r="K50" i="12"/>
  <c r="L50" i="12"/>
  <c r="M50" i="12"/>
  <c r="N50" i="12"/>
  <c r="O50" i="12"/>
  <c r="P50" i="12"/>
  <c r="Q50" i="12"/>
  <c r="R50" i="12"/>
  <c r="S50" i="12"/>
  <c r="T50" i="12"/>
  <c r="U50" i="12"/>
  <c r="V50" i="12"/>
  <c r="W50" i="12"/>
  <c r="I51" i="12"/>
  <c r="J51" i="12"/>
  <c r="K51" i="12"/>
  <c r="L51" i="12"/>
  <c r="M51" i="12"/>
  <c r="N51" i="12"/>
  <c r="O51" i="12"/>
  <c r="P51" i="12"/>
  <c r="Q51" i="12"/>
  <c r="R51" i="12"/>
  <c r="S51" i="12"/>
  <c r="T51" i="12"/>
  <c r="U51" i="12"/>
  <c r="V51" i="12"/>
  <c r="W51" i="12"/>
  <c r="I52" i="12"/>
  <c r="J52" i="12"/>
  <c r="K52" i="12"/>
  <c r="L52" i="12"/>
  <c r="M52" i="12"/>
  <c r="N52" i="12"/>
  <c r="O52" i="12"/>
  <c r="P52" i="12"/>
  <c r="Q52" i="12"/>
  <c r="R52" i="12"/>
  <c r="S52" i="12"/>
  <c r="T52" i="12"/>
  <c r="U52" i="12"/>
  <c r="V52" i="12"/>
  <c r="W52" i="12"/>
  <c r="I53" i="12"/>
  <c r="J53" i="12"/>
  <c r="K53" i="12"/>
  <c r="L53" i="12"/>
  <c r="M53" i="12"/>
  <c r="N53" i="12"/>
  <c r="O53" i="12"/>
  <c r="P53" i="12"/>
  <c r="Q53" i="12"/>
  <c r="R53" i="12"/>
  <c r="S53" i="12"/>
  <c r="T53" i="12"/>
  <c r="U53" i="12"/>
  <c r="V53" i="12"/>
  <c r="W53" i="12"/>
  <c r="I54" i="12"/>
  <c r="J54" i="12"/>
  <c r="K54" i="12"/>
  <c r="L54" i="12"/>
  <c r="M54" i="12"/>
  <c r="N54" i="12"/>
  <c r="O54" i="12"/>
  <c r="P54" i="12"/>
  <c r="Q54" i="12"/>
  <c r="R54" i="12"/>
  <c r="S54" i="12"/>
  <c r="T54" i="12"/>
  <c r="U54" i="12"/>
  <c r="V54" i="12"/>
  <c r="W54" i="12"/>
  <c r="I55" i="12"/>
  <c r="J55" i="12"/>
  <c r="K55" i="12"/>
  <c r="L55" i="12"/>
  <c r="M55" i="12"/>
  <c r="N55" i="12"/>
  <c r="O55" i="12"/>
  <c r="P55" i="12"/>
  <c r="Q55" i="12"/>
  <c r="R55" i="12"/>
  <c r="S55" i="12"/>
  <c r="T55" i="12"/>
  <c r="U55" i="12"/>
  <c r="V55" i="12"/>
  <c r="W55" i="12"/>
  <c r="I56" i="12"/>
  <c r="J56" i="12"/>
  <c r="K56" i="12"/>
  <c r="L56" i="12"/>
  <c r="M56" i="12"/>
  <c r="N56" i="12"/>
  <c r="O56" i="12"/>
  <c r="P56" i="12"/>
  <c r="Q56" i="12"/>
  <c r="R56" i="12"/>
  <c r="S56" i="12"/>
  <c r="T56" i="12"/>
  <c r="U56" i="12"/>
  <c r="V56" i="12"/>
  <c r="W56" i="12"/>
  <c r="I57" i="12"/>
  <c r="J57" i="12"/>
  <c r="K57" i="12"/>
  <c r="L57" i="12"/>
  <c r="M57" i="12"/>
  <c r="N57" i="12"/>
  <c r="O57" i="12"/>
  <c r="P57" i="12"/>
  <c r="Q57" i="12"/>
  <c r="R57" i="12"/>
  <c r="S57" i="12"/>
  <c r="T57" i="12"/>
  <c r="U57" i="12"/>
  <c r="V57" i="12"/>
  <c r="W57" i="12"/>
  <c r="I58" i="12"/>
  <c r="J58" i="12"/>
  <c r="K58" i="12"/>
  <c r="L58" i="12"/>
  <c r="M58" i="12"/>
  <c r="N58" i="12"/>
  <c r="O58" i="12"/>
  <c r="P58" i="12"/>
  <c r="Q58" i="12"/>
  <c r="R58" i="12"/>
  <c r="S58" i="12"/>
  <c r="T58" i="12"/>
  <c r="U58" i="12"/>
  <c r="V58" i="12"/>
  <c r="W58" i="12"/>
  <c r="I59" i="12"/>
  <c r="J59" i="12"/>
  <c r="K59" i="12"/>
  <c r="L59" i="12"/>
  <c r="M59" i="12"/>
  <c r="N59" i="12"/>
  <c r="O59" i="12"/>
  <c r="P59" i="12"/>
  <c r="Q59" i="12"/>
  <c r="R59" i="12"/>
  <c r="S59" i="12"/>
  <c r="T59" i="12"/>
  <c r="U59" i="12"/>
  <c r="V59" i="12"/>
  <c r="W59" i="12"/>
  <c r="I60" i="12"/>
  <c r="J60" i="12"/>
  <c r="K60" i="12"/>
  <c r="L60" i="12"/>
  <c r="M60" i="12"/>
  <c r="N60" i="12"/>
  <c r="O60" i="12"/>
  <c r="P60" i="12"/>
  <c r="Q60" i="12"/>
  <c r="R60" i="12"/>
  <c r="S60" i="12"/>
  <c r="T60" i="12"/>
  <c r="U60" i="12"/>
  <c r="V60" i="12"/>
  <c r="W60" i="12"/>
  <c r="I61" i="12"/>
  <c r="J61" i="12"/>
  <c r="K61" i="12"/>
  <c r="L61" i="12"/>
  <c r="M61" i="12"/>
  <c r="N61" i="12"/>
  <c r="O61" i="12"/>
  <c r="P61" i="12"/>
  <c r="Q61" i="12"/>
  <c r="R61" i="12"/>
  <c r="S61" i="12"/>
  <c r="T61" i="12"/>
  <c r="U61" i="12"/>
  <c r="V61" i="12"/>
  <c r="W61" i="12"/>
  <c r="I62" i="12"/>
  <c r="J62" i="12"/>
  <c r="K62" i="12"/>
  <c r="L62" i="12"/>
  <c r="M62" i="12"/>
  <c r="N62" i="12"/>
  <c r="O62" i="12"/>
  <c r="P62" i="12"/>
  <c r="Q62" i="12"/>
  <c r="R62" i="12"/>
  <c r="S62" i="12"/>
  <c r="T62" i="12"/>
  <c r="U62" i="12"/>
  <c r="V62" i="12"/>
  <c r="W62" i="12"/>
  <c r="I63" i="12"/>
  <c r="J63" i="12"/>
  <c r="K63" i="12"/>
  <c r="L63" i="12"/>
  <c r="M63" i="12"/>
  <c r="N63" i="12"/>
  <c r="O63" i="12"/>
  <c r="P63" i="12"/>
  <c r="Q63" i="12"/>
  <c r="R63" i="12"/>
  <c r="S63" i="12"/>
  <c r="T63" i="12"/>
  <c r="U63" i="12"/>
  <c r="V63" i="12"/>
  <c r="W63" i="12"/>
  <c r="I64" i="12"/>
  <c r="J64" i="12"/>
  <c r="K64" i="12"/>
  <c r="L64" i="12"/>
  <c r="M64" i="12"/>
  <c r="N64" i="12"/>
  <c r="O64" i="12"/>
  <c r="P64" i="12"/>
  <c r="Q64" i="12"/>
  <c r="R64" i="12"/>
  <c r="S64" i="12"/>
  <c r="T64" i="12"/>
  <c r="U64" i="12"/>
  <c r="V64" i="12"/>
  <c r="W64" i="12"/>
  <c r="I65" i="12"/>
  <c r="J65" i="12"/>
  <c r="K65" i="12"/>
  <c r="L65" i="12"/>
  <c r="M65" i="12"/>
  <c r="N65" i="12"/>
  <c r="O65" i="12"/>
  <c r="P65" i="12"/>
  <c r="Q65" i="12"/>
  <c r="R65" i="12"/>
  <c r="S65" i="12"/>
  <c r="T65" i="12"/>
  <c r="U65" i="12"/>
  <c r="V65" i="12"/>
  <c r="W65" i="12"/>
  <c r="I66" i="12"/>
  <c r="J66" i="12"/>
  <c r="K66" i="12"/>
  <c r="L66" i="12"/>
  <c r="M66" i="12"/>
  <c r="N66" i="12"/>
  <c r="O66" i="12"/>
  <c r="P66" i="12"/>
  <c r="Q66" i="12"/>
  <c r="R66" i="12"/>
  <c r="S66" i="12"/>
  <c r="T66" i="12"/>
  <c r="U66" i="12"/>
  <c r="V66" i="12"/>
  <c r="W66" i="12"/>
  <c r="I67" i="12"/>
  <c r="J67" i="12"/>
  <c r="K67" i="12"/>
  <c r="L67" i="12"/>
  <c r="M67" i="12"/>
  <c r="N67" i="12"/>
  <c r="O67" i="12"/>
  <c r="P67" i="12"/>
  <c r="Q67" i="12"/>
  <c r="R67" i="12"/>
  <c r="S67" i="12"/>
  <c r="T67" i="12"/>
  <c r="U67" i="12"/>
  <c r="V67" i="12"/>
  <c r="W67" i="12"/>
  <c r="I68" i="12"/>
  <c r="J68" i="12"/>
  <c r="K68" i="12"/>
  <c r="L68" i="12"/>
  <c r="M68" i="12"/>
  <c r="N68" i="12"/>
  <c r="O68" i="12"/>
  <c r="P68" i="12"/>
  <c r="Q68" i="12"/>
  <c r="R68" i="12"/>
  <c r="S68" i="12"/>
  <c r="T68" i="12"/>
  <c r="U68" i="12"/>
  <c r="V68" i="12"/>
  <c r="W68" i="12"/>
  <c r="I69" i="12"/>
  <c r="J69" i="12"/>
  <c r="K69" i="12"/>
  <c r="L69" i="12"/>
  <c r="M69" i="12"/>
  <c r="N69" i="12"/>
  <c r="O69" i="12"/>
  <c r="P69" i="12"/>
  <c r="Q69" i="12"/>
  <c r="R69" i="12"/>
  <c r="S69" i="12"/>
  <c r="T69" i="12"/>
  <c r="U69" i="12"/>
  <c r="V69" i="12"/>
  <c r="W69" i="12"/>
  <c r="I70" i="12"/>
  <c r="J70" i="12"/>
  <c r="K70" i="12"/>
  <c r="L70" i="12"/>
  <c r="M70" i="12"/>
  <c r="N70" i="12"/>
  <c r="O70" i="12"/>
  <c r="P70" i="12"/>
  <c r="Q70" i="12"/>
  <c r="R70" i="12"/>
  <c r="S70" i="12"/>
  <c r="T70" i="12"/>
  <c r="U70" i="12"/>
  <c r="V70" i="12"/>
  <c r="W70" i="12"/>
  <c r="I71" i="12"/>
  <c r="J71" i="12"/>
  <c r="K71" i="12"/>
  <c r="L71" i="12"/>
  <c r="M71" i="12"/>
  <c r="N71" i="12"/>
  <c r="O71" i="12"/>
  <c r="P71" i="12"/>
  <c r="Q71" i="12"/>
  <c r="R71" i="12"/>
  <c r="S71" i="12"/>
  <c r="T71" i="12"/>
  <c r="U71" i="12"/>
  <c r="V71" i="12"/>
  <c r="W71" i="12"/>
  <c r="I72" i="12"/>
  <c r="J72" i="12"/>
  <c r="K72" i="12"/>
  <c r="L72" i="12"/>
  <c r="M72" i="12"/>
  <c r="N72" i="12"/>
  <c r="O72" i="12"/>
  <c r="P72" i="12"/>
  <c r="Q72" i="12"/>
  <c r="R72" i="12"/>
  <c r="S72" i="12"/>
  <c r="T72" i="12"/>
  <c r="U72" i="12"/>
  <c r="V72" i="12"/>
  <c r="W72" i="12"/>
  <c r="I73" i="12"/>
  <c r="J73" i="12"/>
  <c r="K73" i="12"/>
  <c r="L73" i="12"/>
  <c r="M73" i="12"/>
  <c r="N73" i="12"/>
  <c r="O73" i="12"/>
  <c r="P73" i="12"/>
  <c r="Q73" i="12"/>
  <c r="R73" i="12"/>
  <c r="S73" i="12"/>
  <c r="T73" i="12"/>
  <c r="U73" i="12"/>
  <c r="V73" i="12"/>
  <c r="W73" i="12"/>
  <c r="I74" i="12"/>
  <c r="J74" i="12"/>
  <c r="K74" i="12"/>
  <c r="L74" i="12"/>
  <c r="M74" i="12"/>
  <c r="N74" i="12"/>
  <c r="O74" i="12"/>
  <c r="P74" i="12"/>
  <c r="Q74" i="12"/>
  <c r="R74" i="12"/>
  <c r="S74" i="12"/>
  <c r="T74" i="12"/>
  <c r="U74" i="12"/>
  <c r="V74" i="12"/>
  <c r="W74" i="12"/>
  <c r="I75" i="12"/>
  <c r="J75" i="12"/>
  <c r="K75" i="12"/>
  <c r="L75" i="12"/>
  <c r="M75" i="12"/>
  <c r="N75" i="12"/>
  <c r="O75" i="12"/>
  <c r="P75" i="12"/>
  <c r="Q75" i="12"/>
  <c r="R75" i="12"/>
  <c r="S75" i="12"/>
  <c r="T75" i="12"/>
  <c r="U75" i="12"/>
  <c r="V75" i="12"/>
  <c r="W75" i="12"/>
  <c r="I76" i="12"/>
  <c r="J76" i="12"/>
  <c r="K76" i="12"/>
  <c r="L76" i="12"/>
  <c r="M76" i="12"/>
  <c r="N76" i="12"/>
  <c r="O76" i="12"/>
  <c r="P76" i="12"/>
  <c r="Q76" i="12"/>
  <c r="R76" i="12"/>
  <c r="S76" i="12"/>
  <c r="T76" i="12"/>
  <c r="U76" i="12"/>
  <c r="V76" i="12"/>
  <c r="W76" i="12"/>
  <c r="I77" i="12"/>
  <c r="J77" i="12"/>
  <c r="K77" i="12"/>
  <c r="L77" i="12"/>
  <c r="M77" i="12"/>
  <c r="N77" i="12"/>
  <c r="O77" i="12"/>
  <c r="P77" i="12"/>
  <c r="Q77" i="12"/>
  <c r="R77" i="12"/>
  <c r="S77" i="12"/>
  <c r="T77" i="12"/>
  <c r="U77" i="12"/>
  <c r="V77" i="12"/>
  <c r="W77" i="12"/>
  <c r="I78" i="12"/>
  <c r="J78" i="12"/>
  <c r="K78" i="12"/>
  <c r="L78" i="12"/>
  <c r="M78" i="12"/>
  <c r="N78" i="12"/>
  <c r="O78" i="12"/>
  <c r="P78" i="12"/>
  <c r="Q78" i="12"/>
  <c r="R78" i="12"/>
  <c r="S78" i="12"/>
  <c r="T78" i="12"/>
  <c r="U78" i="12"/>
  <c r="V78" i="12"/>
  <c r="W78" i="12"/>
  <c r="I79" i="12"/>
  <c r="J79" i="12"/>
  <c r="K79" i="12"/>
  <c r="L79" i="12"/>
  <c r="M79" i="12"/>
  <c r="N79" i="12"/>
  <c r="O79" i="12"/>
  <c r="P79" i="12"/>
  <c r="Q79" i="12"/>
  <c r="R79" i="12"/>
  <c r="S79" i="12"/>
  <c r="T79" i="12"/>
  <c r="U79" i="12"/>
  <c r="V79" i="12"/>
  <c r="W79" i="12"/>
  <c r="I80" i="12"/>
  <c r="J80" i="12"/>
  <c r="K80" i="12"/>
  <c r="L80" i="12"/>
  <c r="M80" i="12"/>
  <c r="N80" i="12"/>
  <c r="O80" i="12"/>
  <c r="P80" i="12"/>
  <c r="Q80" i="12"/>
  <c r="R80" i="12"/>
  <c r="S80" i="12"/>
  <c r="T80" i="12"/>
  <c r="U80" i="12"/>
  <c r="V80" i="12"/>
  <c r="W80" i="12"/>
  <c r="I81" i="12"/>
  <c r="J81" i="12"/>
  <c r="K81" i="12"/>
  <c r="L81" i="12"/>
  <c r="M81" i="12"/>
  <c r="N81" i="12"/>
  <c r="O81" i="12"/>
  <c r="P81" i="12"/>
  <c r="Q81" i="12"/>
  <c r="R81" i="12"/>
  <c r="S81" i="12"/>
  <c r="T81" i="12"/>
  <c r="U81" i="12"/>
  <c r="V81" i="12"/>
  <c r="W81" i="12"/>
  <c r="I82" i="12"/>
  <c r="J82" i="12"/>
  <c r="K82" i="12"/>
  <c r="L82" i="12"/>
  <c r="M82" i="12"/>
  <c r="N82" i="12"/>
  <c r="O82" i="12"/>
  <c r="P82" i="12"/>
  <c r="Q82" i="12"/>
  <c r="R82" i="12"/>
  <c r="S82" i="12"/>
  <c r="T82" i="12"/>
  <c r="U82" i="12"/>
  <c r="V82" i="12"/>
  <c r="W82" i="12"/>
  <c r="I83" i="12"/>
  <c r="J83" i="12"/>
  <c r="K83" i="12"/>
  <c r="L83" i="12"/>
  <c r="M83" i="12"/>
  <c r="N83" i="12"/>
  <c r="O83" i="12"/>
  <c r="P83" i="12"/>
  <c r="Q83" i="12"/>
  <c r="R83" i="12"/>
  <c r="S83" i="12"/>
  <c r="T83" i="12"/>
  <c r="U83" i="12"/>
  <c r="V83" i="12"/>
  <c r="W83" i="12"/>
  <c r="I84" i="12"/>
  <c r="J84" i="12"/>
  <c r="K84" i="12"/>
  <c r="L84" i="12"/>
  <c r="M84" i="12"/>
  <c r="N84" i="12"/>
  <c r="O84" i="12"/>
  <c r="P84" i="12"/>
  <c r="Q84" i="12"/>
  <c r="R84" i="12"/>
  <c r="S84" i="12"/>
  <c r="T84" i="12"/>
  <c r="U84" i="12"/>
  <c r="V84" i="12"/>
  <c r="W84" i="12"/>
  <c r="I85" i="12"/>
  <c r="J85" i="12"/>
  <c r="K85" i="12"/>
  <c r="L85" i="12"/>
  <c r="M85" i="12"/>
  <c r="N85" i="12"/>
  <c r="O85" i="12"/>
  <c r="P85" i="12"/>
  <c r="Q85" i="12"/>
  <c r="R85" i="12"/>
  <c r="S85" i="12"/>
  <c r="T85" i="12"/>
  <c r="U85" i="12"/>
  <c r="V85" i="12"/>
  <c r="W85" i="12"/>
  <c r="I86" i="12"/>
  <c r="J86" i="12"/>
  <c r="K86" i="12"/>
  <c r="L86" i="12"/>
  <c r="M86" i="12"/>
  <c r="N86" i="12"/>
  <c r="O86" i="12"/>
  <c r="P86" i="12"/>
  <c r="Q86" i="12"/>
  <c r="R86" i="12"/>
  <c r="S86" i="12"/>
  <c r="T86" i="12"/>
  <c r="U86" i="12"/>
  <c r="V86" i="12"/>
  <c r="W86" i="12"/>
  <c r="I87" i="12"/>
  <c r="J87" i="12"/>
  <c r="K87" i="12"/>
  <c r="L87" i="12"/>
  <c r="M87" i="12"/>
  <c r="N87" i="12"/>
  <c r="O87" i="12"/>
  <c r="P87" i="12"/>
  <c r="Q87" i="12"/>
  <c r="R87" i="12"/>
  <c r="S87" i="12"/>
  <c r="T87" i="12"/>
  <c r="U87" i="12"/>
  <c r="V87" i="12"/>
  <c r="W87" i="12"/>
  <c r="I88" i="12"/>
  <c r="J88" i="12"/>
  <c r="K88" i="12"/>
  <c r="L88" i="12"/>
  <c r="M88" i="12"/>
  <c r="N88" i="12"/>
  <c r="O88" i="12"/>
  <c r="P88" i="12"/>
  <c r="Q88" i="12"/>
  <c r="R88" i="12"/>
  <c r="S88" i="12"/>
  <c r="T88" i="12"/>
  <c r="U88" i="12"/>
  <c r="V88" i="12"/>
  <c r="W88" i="12"/>
  <c r="I89" i="12"/>
  <c r="J89" i="12"/>
  <c r="K89" i="12"/>
  <c r="L89" i="12"/>
  <c r="M89" i="12"/>
  <c r="N89" i="12"/>
  <c r="O89" i="12"/>
  <c r="P89" i="12"/>
  <c r="Q89" i="12"/>
  <c r="R89" i="12"/>
  <c r="S89" i="12"/>
  <c r="T89" i="12"/>
  <c r="U89" i="12"/>
  <c r="V89" i="12"/>
  <c r="W89" i="12"/>
  <c r="I90" i="12"/>
  <c r="J90" i="12"/>
  <c r="K90" i="12"/>
  <c r="L90" i="12"/>
  <c r="M90" i="12"/>
  <c r="N90" i="12"/>
  <c r="O90" i="12"/>
  <c r="P90" i="12"/>
  <c r="Q90" i="12"/>
  <c r="R90" i="12"/>
  <c r="S90" i="12"/>
  <c r="T90" i="12"/>
  <c r="U90" i="12"/>
  <c r="V90" i="12"/>
  <c r="W90" i="12"/>
  <c r="I91" i="12"/>
  <c r="J91" i="12"/>
  <c r="K91" i="12"/>
  <c r="L91" i="12"/>
  <c r="M91" i="12"/>
  <c r="N91" i="12"/>
  <c r="O91" i="12"/>
  <c r="P91" i="12"/>
  <c r="Q91" i="12"/>
  <c r="R91" i="12"/>
  <c r="S91" i="12"/>
  <c r="T91" i="12"/>
  <c r="U91" i="12"/>
  <c r="V91" i="12"/>
  <c r="W91" i="12"/>
  <c r="I92" i="12"/>
  <c r="J92" i="12"/>
  <c r="K92" i="12"/>
  <c r="L92" i="12"/>
  <c r="M92" i="12"/>
  <c r="N92" i="12"/>
  <c r="O92" i="12"/>
  <c r="P92" i="12"/>
  <c r="Q92" i="12"/>
  <c r="R92" i="12"/>
  <c r="S92" i="12"/>
  <c r="T92" i="12"/>
  <c r="U92" i="12"/>
  <c r="V92" i="12"/>
  <c r="W92" i="12"/>
  <c r="I93" i="12"/>
  <c r="J93" i="12"/>
  <c r="K93" i="12"/>
  <c r="L93" i="12"/>
  <c r="M93" i="12"/>
  <c r="N93" i="12"/>
  <c r="O93" i="12"/>
  <c r="P93" i="12"/>
  <c r="Q93" i="12"/>
  <c r="R93" i="12"/>
  <c r="S93" i="12"/>
  <c r="T93" i="12"/>
  <c r="U93" i="12"/>
  <c r="V93" i="12"/>
  <c r="W93" i="12"/>
  <c r="I94" i="12"/>
  <c r="J94" i="12"/>
  <c r="K94" i="12"/>
  <c r="L94" i="12"/>
  <c r="M94" i="12"/>
  <c r="N94" i="12"/>
  <c r="O94" i="12"/>
  <c r="P94" i="12"/>
  <c r="Q94" i="12"/>
  <c r="R94" i="12"/>
  <c r="S94" i="12"/>
  <c r="T94" i="12"/>
  <c r="U94" i="12"/>
  <c r="V94" i="12"/>
  <c r="W94" i="12"/>
  <c r="I95" i="12"/>
  <c r="J95" i="12"/>
  <c r="K95" i="12"/>
  <c r="L95" i="12"/>
  <c r="M95" i="12"/>
  <c r="N95" i="12"/>
  <c r="O95" i="12"/>
  <c r="P95" i="12"/>
  <c r="Q95" i="12"/>
  <c r="R95" i="12"/>
  <c r="S95" i="12"/>
  <c r="T95" i="12"/>
  <c r="U95" i="12"/>
  <c r="V95" i="12"/>
  <c r="W95" i="12"/>
  <c r="I96" i="12"/>
  <c r="J96" i="12"/>
  <c r="K96" i="12"/>
  <c r="L96" i="12"/>
  <c r="M96" i="12"/>
  <c r="N96" i="12"/>
  <c r="O96" i="12"/>
  <c r="P96" i="12"/>
  <c r="Q96" i="12"/>
  <c r="R96" i="12"/>
  <c r="S96" i="12"/>
  <c r="T96" i="12"/>
  <c r="U96" i="12"/>
  <c r="V96" i="12"/>
  <c r="W96" i="12"/>
  <c r="I97" i="12"/>
  <c r="J97" i="12"/>
  <c r="K97" i="12"/>
  <c r="L97" i="12"/>
  <c r="M97" i="12"/>
  <c r="N97" i="12"/>
  <c r="O97" i="12"/>
  <c r="P97" i="12"/>
  <c r="Q97" i="12"/>
  <c r="R97" i="12"/>
  <c r="S97" i="12"/>
  <c r="T97" i="12"/>
  <c r="U97" i="12"/>
  <c r="V97" i="12"/>
  <c r="W97" i="12"/>
  <c r="I98" i="12"/>
  <c r="J98" i="12"/>
  <c r="K98" i="12"/>
  <c r="L98" i="12"/>
  <c r="M98" i="12"/>
  <c r="N98" i="12"/>
  <c r="O98" i="12"/>
  <c r="P98" i="12"/>
  <c r="Q98" i="12"/>
  <c r="R98" i="12"/>
  <c r="S98" i="12"/>
  <c r="T98" i="12"/>
  <c r="U98" i="12"/>
  <c r="V98" i="12"/>
  <c r="W98" i="12"/>
  <c r="I99" i="12"/>
  <c r="J99" i="12"/>
  <c r="K99" i="12"/>
  <c r="L99" i="12"/>
  <c r="M99" i="12"/>
  <c r="N99" i="12"/>
  <c r="O99" i="12"/>
  <c r="P99" i="12"/>
  <c r="Q99" i="12"/>
  <c r="R99" i="12"/>
  <c r="S99" i="12"/>
  <c r="T99" i="12"/>
  <c r="U99" i="12"/>
  <c r="V99" i="12"/>
  <c r="W99" i="12"/>
  <c r="I100" i="12"/>
  <c r="J100" i="12"/>
  <c r="K100" i="12"/>
  <c r="L100" i="12"/>
  <c r="M100" i="12"/>
  <c r="N100" i="12"/>
  <c r="O100" i="12"/>
  <c r="P100" i="12"/>
  <c r="Q100" i="12"/>
  <c r="R100" i="12"/>
  <c r="S100" i="12"/>
  <c r="T100" i="12"/>
  <c r="U100" i="12"/>
  <c r="V100" i="12"/>
  <c r="W100" i="12"/>
  <c r="I101" i="12"/>
  <c r="J101" i="12"/>
  <c r="K101" i="12"/>
  <c r="L101" i="12"/>
  <c r="M101" i="12"/>
  <c r="N101" i="12"/>
  <c r="O101" i="12"/>
  <c r="P101" i="12"/>
  <c r="Q101" i="12"/>
  <c r="R101" i="12"/>
  <c r="S101" i="12"/>
  <c r="T101" i="12"/>
  <c r="U101" i="12"/>
  <c r="V101" i="12"/>
  <c r="W101" i="12"/>
  <c r="I102" i="12"/>
  <c r="J102" i="12"/>
  <c r="K102" i="12"/>
  <c r="L102" i="12"/>
  <c r="M102" i="12"/>
  <c r="N102" i="12"/>
  <c r="O102" i="12"/>
  <c r="P102" i="12"/>
  <c r="Q102" i="12"/>
  <c r="R102" i="12"/>
  <c r="S102" i="12"/>
  <c r="T102" i="12"/>
  <c r="U102" i="12"/>
  <c r="V102" i="12"/>
  <c r="W102" i="12"/>
  <c r="I103" i="12"/>
  <c r="J103" i="12"/>
  <c r="K103" i="12"/>
  <c r="L103" i="12"/>
  <c r="M103" i="12"/>
  <c r="N103" i="12"/>
  <c r="O103" i="12"/>
  <c r="P103" i="12"/>
  <c r="Q103" i="12"/>
  <c r="R103" i="12"/>
  <c r="S103" i="12"/>
  <c r="T103" i="12"/>
  <c r="U103" i="12"/>
  <c r="V103" i="12"/>
  <c r="W103" i="12"/>
  <c r="I104" i="12"/>
  <c r="J104" i="12"/>
  <c r="K104" i="12"/>
  <c r="L104" i="12"/>
  <c r="M104" i="12"/>
  <c r="N104" i="12"/>
  <c r="O104" i="12"/>
  <c r="P104" i="12"/>
  <c r="Q104" i="12"/>
  <c r="R104" i="12"/>
  <c r="S104" i="12"/>
  <c r="T104" i="12"/>
  <c r="U104" i="12"/>
  <c r="V104" i="12"/>
  <c r="W104" i="12"/>
  <c r="I105" i="12"/>
  <c r="J105" i="12"/>
  <c r="K105" i="12"/>
  <c r="L105" i="12"/>
  <c r="M105" i="12"/>
  <c r="N105" i="12"/>
  <c r="O105" i="12"/>
  <c r="P105" i="12"/>
  <c r="Q105" i="12"/>
  <c r="R105" i="12"/>
  <c r="S105" i="12"/>
  <c r="T105" i="12"/>
  <c r="U105" i="12"/>
  <c r="V105" i="12"/>
  <c r="W105" i="12"/>
  <c r="I106" i="12"/>
  <c r="J106" i="12"/>
  <c r="K106" i="12"/>
  <c r="L106" i="12"/>
  <c r="M106" i="12"/>
  <c r="N106" i="12"/>
  <c r="O106" i="12"/>
  <c r="P106" i="12"/>
  <c r="Q106" i="12"/>
  <c r="R106" i="12"/>
  <c r="S106" i="12"/>
  <c r="T106" i="12"/>
  <c r="U106" i="12"/>
  <c r="V106" i="12"/>
  <c r="W106" i="12"/>
  <c r="I107" i="12"/>
  <c r="J107" i="12"/>
  <c r="K107" i="12"/>
  <c r="L107" i="12"/>
  <c r="M107" i="12"/>
  <c r="N107" i="12"/>
  <c r="O107" i="12"/>
  <c r="P107" i="12"/>
  <c r="Q107" i="12"/>
  <c r="R107" i="12"/>
  <c r="S107" i="12"/>
  <c r="T107" i="12"/>
  <c r="U107" i="12"/>
  <c r="V107" i="12"/>
  <c r="W107" i="12"/>
  <c r="I108" i="12"/>
  <c r="J108" i="12"/>
  <c r="K108" i="12"/>
  <c r="L108" i="12"/>
  <c r="M108" i="12"/>
  <c r="N108" i="12"/>
  <c r="O108" i="12"/>
  <c r="P108" i="12"/>
  <c r="Q108" i="12"/>
  <c r="R108" i="12"/>
  <c r="S108" i="12"/>
  <c r="T108" i="12"/>
  <c r="U108" i="12"/>
  <c r="V108" i="12"/>
  <c r="W108" i="12"/>
  <c r="I109" i="12"/>
  <c r="J109" i="12"/>
  <c r="K109" i="12"/>
  <c r="L109" i="12"/>
  <c r="M109" i="12"/>
  <c r="N109" i="12"/>
  <c r="O109" i="12"/>
  <c r="P109" i="12"/>
  <c r="Q109" i="12"/>
  <c r="R109" i="12"/>
  <c r="S109" i="12"/>
  <c r="T109" i="12"/>
  <c r="U109" i="12"/>
  <c r="V109" i="12"/>
  <c r="W109" i="12"/>
  <c r="I110" i="12"/>
  <c r="J110" i="12"/>
  <c r="K110" i="12"/>
  <c r="L110" i="12"/>
  <c r="M110" i="12"/>
  <c r="N110" i="12"/>
  <c r="O110" i="12"/>
  <c r="P110" i="12"/>
  <c r="Q110" i="12"/>
  <c r="R110" i="12"/>
  <c r="S110" i="12"/>
  <c r="T110" i="12"/>
  <c r="U110" i="12"/>
  <c r="V110" i="12"/>
  <c r="W110" i="12"/>
  <c r="I111" i="12"/>
  <c r="J111" i="12"/>
  <c r="K111" i="12"/>
  <c r="L111" i="12"/>
  <c r="M111" i="12"/>
  <c r="N111" i="12"/>
  <c r="O111" i="12"/>
  <c r="P111" i="12"/>
  <c r="Q111" i="12"/>
  <c r="R111" i="12"/>
  <c r="S111" i="12"/>
  <c r="T111" i="12"/>
  <c r="U111" i="12"/>
  <c r="V111" i="12"/>
  <c r="W111" i="12"/>
  <c r="I112" i="12"/>
  <c r="J112" i="12"/>
  <c r="K112" i="12"/>
  <c r="L112" i="12"/>
  <c r="M112" i="12"/>
  <c r="N112" i="12"/>
  <c r="O112" i="12"/>
  <c r="P112" i="12"/>
  <c r="Q112" i="12"/>
  <c r="R112" i="12"/>
  <c r="S112" i="12"/>
  <c r="T112" i="12"/>
  <c r="U112" i="12"/>
  <c r="V112" i="12"/>
  <c r="W112" i="12"/>
  <c r="I113" i="12"/>
  <c r="J113" i="12"/>
  <c r="K113" i="12"/>
  <c r="L113" i="12"/>
  <c r="M113" i="12"/>
  <c r="N113" i="12"/>
  <c r="O113" i="12"/>
  <c r="P113" i="12"/>
  <c r="Q113" i="12"/>
  <c r="R113" i="12"/>
  <c r="S113" i="12"/>
  <c r="T113" i="12"/>
  <c r="U113" i="12"/>
  <c r="V113" i="12"/>
  <c r="W113" i="12"/>
  <c r="I114" i="12"/>
  <c r="J114" i="12"/>
  <c r="K114" i="12"/>
  <c r="L114" i="12"/>
  <c r="M114" i="12"/>
  <c r="N114" i="12"/>
  <c r="O114" i="12"/>
  <c r="P114" i="12"/>
  <c r="Q114" i="12"/>
  <c r="R114" i="12"/>
  <c r="S114" i="12"/>
  <c r="T114" i="12"/>
  <c r="U114" i="12"/>
  <c r="V114" i="12"/>
  <c r="W114" i="12"/>
  <c r="I115" i="12"/>
  <c r="J115" i="12"/>
  <c r="K115" i="12"/>
  <c r="L115" i="12"/>
  <c r="M115" i="12"/>
  <c r="N115" i="12"/>
  <c r="O115" i="12"/>
  <c r="P115" i="12"/>
  <c r="Q115" i="12"/>
  <c r="R115" i="12"/>
  <c r="S115" i="12"/>
  <c r="T115" i="12"/>
  <c r="U115" i="12"/>
  <c r="V115" i="12"/>
  <c r="W115" i="12"/>
  <c r="I116" i="12"/>
  <c r="J116" i="12"/>
  <c r="K116" i="12"/>
  <c r="L116" i="12"/>
  <c r="M116" i="12"/>
  <c r="N116" i="12"/>
  <c r="O116" i="12"/>
  <c r="P116" i="12"/>
  <c r="Q116" i="12"/>
  <c r="R116" i="12"/>
  <c r="S116" i="12"/>
  <c r="T116" i="12"/>
  <c r="U116" i="12"/>
  <c r="V116" i="12"/>
  <c r="W116" i="12"/>
  <c r="I117" i="12"/>
  <c r="J117" i="12"/>
  <c r="K117" i="12"/>
  <c r="L117" i="12"/>
  <c r="M117" i="12"/>
  <c r="N117" i="12"/>
  <c r="O117" i="12"/>
  <c r="P117" i="12"/>
  <c r="Q117" i="12"/>
  <c r="R117" i="12"/>
  <c r="S117" i="12"/>
  <c r="T117" i="12"/>
  <c r="U117" i="12"/>
  <c r="V117" i="12"/>
  <c r="W117" i="12"/>
  <c r="I118" i="12"/>
  <c r="J118" i="12"/>
  <c r="K118" i="12"/>
  <c r="L118" i="12"/>
  <c r="M118" i="12"/>
  <c r="N118" i="12"/>
  <c r="O118" i="12"/>
  <c r="P118" i="12"/>
  <c r="Q118" i="12"/>
  <c r="R118" i="12"/>
  <c r="S118" i="12"/>
  <c r="T118" i="12"/>
  <c r="U118" i="12"/>
  <c r="V118" i="12"/>
  <c r="W118" i="12"/>
  <c r="I119" i="12"/>
  <c r="J119" i="12"/>
  <c r="K119" i="12"/>
  <c r="L119" i="12"/>
  <c r="M119" i="12"/>
  <c r="N119" i="12"/>
  <c r="O119" i="12"/>
  <c r="P119" i="12"/>
  <c r="Q119" i="12"/>
  <c r="R119" i="12"/>
  <c r="S119" i="12"/>
  <c r="T119" i="12"/>
  <c r="U119" i="12"/>
  <c r="V119" i="12"/>
  <c r="W119" i="12"/>
  <c r="I120" i="12"/>
  <c r="J120" i="12"/>
  <c r="K120" i="12"/>
  <c r="L120" i="12"/>
  <c r="M120" i="12"/>
  <c r="N120" i="12"/>
  <c r="O120" i="12"/>
  <c r="P120" i="12"/>
  <c r="Q120" i="12"/>
  <c r="R120" i="12"/>
  <c r="S120" i="12"/>
  <c r="T120" i="12"/>
  <c r="U120" i="12"/>
  <c r="V120" i="12"/>
  <c r="W120" i="12"/>
  <c r="I121" i="12"/>
  <c r="J121" i="12"/>
  <c r="K121" i="12"/>
  <c r="L121" i="12"/>
  <c r="M121" i="12"/>
  <c r="N121" i="12"/>
  <c r="O121" i="12"/>
  <c r="P121" i="12"/>
  <c r="Q121" i="12"/>
  <c r="R121" i="12"/>
  <c r="S121" i="12"/>
  <c r="T121" i="12"/>
  <c r="U121" i="12"/>
  <c r="V121" i="12"/>
  <c r="W121" i="12"/>
  <c r="I122" i="12"/>
  <c r="J122" i="12"/>
  <c r="K122" i="12"/>
  <c r="L122" i="12"/>
  <c r="M122" i="12"/>
  <c r="N122" i="12"/>
  <c r="O122" i="12"/>
  <c r="P122" i="12"/>
  <c r="Q122" i="12"/>
  <c r="R122" i="12"/>
  <c r="S122" i="12"/>
  <c r="T122" i="12"/>
  <c r="U122" i="12"/>
  <c r="V122" i="12"/>
  <c r="W122" i="12"/>
  <c r="I123" i="12"/>
  <c r="J123" i="12"/>
  <c r="K123" i="12"/>
  <c r="L123" i="12"/>
  <c r="M123" i="12"/>
  <c r="N123" i="12"/>
  <c r="O123" i="12"/>
  <c r="P123" i="12"/>
  <c r="Q123" i="12"/>
  <c r="R123" i="12"/>
  <c r="S123" i="12"/>
  <c r="T123" i="12"/>
  <c r="U123" i="12"/>
  <c r="V123" i="12"/>
  <c r="W123" i="12"/>
  <c r="I124" i="12"/>
  <c r="J124" i="12"/>
  <c r="K124" i="12"/>
  <c r="L124" i="12"/>
  <c r="M124" i="12"/>
  <c r="N124" i="12"/>
  <c r="O124" i="12"/>
  <c r="P124" i="12"/>
  <c r="Q124" i="12"/>
  <c r="R124" i="12"/>
  <c r="S124" i="12"/>
  <c r="T124" i="12"/>
  <c r="U124" i="12"/>
  <c r="V124" i="12"/>
  <c r="W124" i="12"/>
  <c r="I125" i="12"/>
  <c r="J125" i="12"/>
  <c r="K125" i="12"/>
  <c r="L125" i="12"/>
  <c r="M125" i="12"/>
  <c r="N125" i="12"/>
  <c r="O125" i="12"/>
  <c r="P125" i="12"/>
  <c r="Q125" i="12"/>
  <c r="R125" i="12"/>
  <c r="S125" i="12"/>
  <c r="T125" i="12"/>
  <c r="U125" i="12"/>
  <c r="V125" i="12"/>
  <c r="W125" i="12"/>
  <c r="I126" i="12"/>
  <c r="J126" i="12"/>
  <c r="K126" i="12"/>
  <c r="L126" i="12"/>
  <c r="M126" i="12"/>
  <c r="N126" i="12"/>
  <c r="O126" i="12"/>
  <c r="P126" i="12"/>
  <c r="Q126" i="12"/>
  <c r="R126" i="12"/>
  <c r="S126" i="12"/>
  <c r="T126" i="12"/>
  <c r="U126" i="12"/>
  <c r="V126" i="12"/>
  <c r="W126" i="12"/>
  <c r="I127" i="12"/>
  <c r="J127" i="12"/>
  <c r="K127" i="12"/>
  <c r="L127" i="12"/>
  <c r="M127" i="12"/>
  <c r="N127" i="12"/>
  <c r="O127" i="12"/>
  <c r="P127" i="12"/>
  <c r="Q127" i="12"/>
  <c r="R127" i="12"/>
  <c r="S127" i="12"/>
  <c r="T127" i="12"/>
  <c r="U127" i="12"/>
  <c r="V127" i="12"/>
  <c r="W127" i="12"/>
  <c r="I128" i="12"/>
  <c r="J128" i="12"/>
  <c r="K128" i="12"/>
  <c r="L128" i="12"/>
  <c r="M128" i="12"/>
  <c r="N128" i="12"/>
  <c r="O128" i="12"/>
  <c r="P128" i="12"/>
  <c r="Q128" i="12"/>
  <c r="R128" i="12"/>
  <c r="S128" i="12"/>
  <c r="T128" i="12"/>
  <c r="U128" i="12"/>
  <c r="V128" i="12"/>
  <c r="W128" i="12"/>
  <c r="I129" i="12"/>
  <c r="J129" i="12"/>
  <c r="K129" i="12"/>
  <c r="L129" i="12"/>
  <c r="M129" i="12"/>
  <c r="N129" i="12"/>
  <c r="O129" i="12"/>
  <c r="P129" i="12"/>
  <c r="Q129" i="12"/>
  <c r="R129" i="12"/>
  <c r="S129" i="12"/>
  <c r="T129" i="12"/>
  <c r="U129" i="12"/>
  <c r="V129" i="12"/>
  <c r="W129" i="12"/>
  <c r="I130" i="12"/>
  <c r="J130" i="12"/>
  <c r="K130" i="12"/>
  <c r="L130" i="12"/>
  <c r="M130" i="12"/>
  <c r="N130" i="12"/>
  <c r="O130" i="12"/>
  <c r="P130" i="12"/>
  <c r="Q130" i="12"/>
  <c r="R130" i="12"/>
  <c r="S130" i="12"/>
  <c r="T130" i="12"/>
  <c r="U130" i="12"/>
  <c r="V130" i="12"/>
  <c r="W130" i="12"/>
  <c r="I131" i="12"/>
  <c r="J131" i="12"/>
  <c r="K131" i="12"/>
  <c r="L131" i="12"/>
  <c r="M131" i="12"/>
  <c r="N131" i="12"/>
  <c r="O131" i="12"/>
  <c r="P131" i="12"/>
  <c r="Q131" i="12"/>
  <c r="R131" i="12"/>
  <c r="S131" i="12"/>
  <c r="T131" i="12"/>
  <c r="U131" i="12"/>
  <c r="V131" i="12"/>
  <c r="W131" i="12"/>
  <c r="I132" i="12"/>
  <c r="J132" i="12"/>
  <c r="K132" i="12"/>
  <c r="L132" i="12"/>
  <c r="M132" i="12"/>
  <c r="N132" i="12"/>
  <c r="O132" i="12"/>
  <c r="P132" i="12"/>
  <c r="Q132" i="12"/>
  <c r="R132" i="12"/>
  <c r="S132" i="12"/>
  <c r="T132" i="12"/>
  <c r="U132" i="12"/>
  <c r="V132" i="12"/>
  <c r="W132" i="12"/>
  <c r="I133" i="12"/>
  <c r="J133" i="12"/>
  <c r="K133" i="12"/>
  <c r="L133" i="12"/>
  <c r="M133" i="12"/>
  <c r="N133" i="12"/>
  <c r="O133" i="12"/>
  <c r="P133" i="12"/>
  <c r="Q133" i="12"/>
  <c r="R133" i="12"/>
  <c r="S133" i="12"/>
  <c r="T133" i="12"/>
  <c r="U133" i="12"/>
  <c r="V133" i="12"/>
  <c r="W133" i="12"/>
  <c r="I134" i="12"/>
  <c r="J134" i="12"/>
  <c r="K134" i="12"/>
  <c r="L134" i="12"/>
  <c r="M134" i="12"/>
  <c r="N134" i="12"/>
  <c r="O134" i="12"/>
  <c r="P134" i="12"/>
  <c r="Q134" i="12"/>
  <c r="R134" i="12"/>
  <c r="S134" i="12"/>
  <c r="T134" i="12"/>
  <c r="U134" i="12"/>
  <c r="V134" i="12"/>
  <c r="W134" i="12"/>
  <c r="I135" i="12"/>
  <c r="J135" i="12"/>
  <c r="K135" i="12"/>
  <c r="L135" i="12"/>
  <c r="M135" i="12"/>
  <c r="N135" i="12"/>
  <c r="O135" i="12"/>
  <c r="P135" i="12"/>
  <c r="Q135" i="12"/>
  <c r="R135" i="12"/>
  <c r="S135" i="12"/>
  <c r="T135" i="12"/>
  <c r="U135" i="12"/>
  <c r="V135" i="12"/>
  <c r="W135" i="12"/>
  <c r="I136" i="12"/>
  <c r="J136" i="12"/>
  <c r="K136" i="12"/>
  <c r="L136" i="12"/>
  <c r="M136" i="12"/>
  <c r="N136" i="12"/>
  <c r="O136" i="12"/>
  <c r="P136" i="12"/>
  <c r="Q136" i="12"/>
  <c r="R136" i="12"/>
  <c r="S136" i="12"/>
  <c r="T136" i="12"/>
  <c r="U136" i="12"/>
  <c r="V136" i="12"/>
  <c r="W136" i="12"/>
  <c r="I137" i="12"/>
  <c r="J137" i="12"/>
  <c r="K137" i="12"/>
  <c r="L137" i="12"/>
  <c r="M137" i="12"/>
  <c r="N137" i="12"/>
  <c r="O137" i="12"/>
  <c r="P137" i="12"/>
  <c r="Q137" i="12"/>
  <c r="R137" i="12"/>
  <c r="S137" i="12"/>
  <c r="T137" i="12"/>
  <c r="U137" i="12"/>
  <c r="V137" i="12"/>
  <c r="W137" i="12"/>
  <c r="I138" i="12"/>
  <c r="J138" i="12"/>
  <c r="K138" i="12"/>
  <c r="L138" i="12"/>
  <c r="M138" i="12"/>
  <c r="N138" i="12"/>
  <c r="O138" i="12"/>
  <c r="P138" i="12"/>
  <c r="Q138" i="12"/>
  <c r="R138" i="12"/>
  <c r="S138" i="12"/>
  <c r="T138" i="12"/>
  <c r="U138" i="12"/>
  <c r="V138" i="12"/>
  <c r="W138" i="12"/>
  <c r="I139" i="12"/>
  <c r="J139" i="12"/>
  <c r="K139" i="12"/>
  <c r="L139" i="12"/>
  <c r="M139" i="12"/>
  <c r="N139" i="12"/>
  <c r="O139" i="12"/>
  <c r="P139" i="12"/>
  <c r="Q139" i="12"/>
  <c r="R139" i="12"/>
  <c r="S139" i="12"/>
  <c r="T139" i="12"/>
  <c r="U139" i="12"/>
  <c r="V139" i="12"/>
  <c r="W139" i="12"/>
  <c r="I140" i="12"/>
  <c r="J140" i="12"/>
  <c r="K140" i="12"/>
  <c r="L140" i="12"/>
  <c r="M140" i="12"/>
  <c r="N140" i="12"/>
  <c r="O140" i="12"/>
  <c r="P140" i="12"/>
  <c r="Q140" i="12"/>
  <c r="R140" i="12"/>
  <c r="S140" i="12"/>
  <c r="T140" i="12"/>
  <c r="U140" i="12"/>
  <c r="V140" i="12"/>
  <c r="W140" i="12"/>
  <c r="I141" i="12"/>
  <c r="J141" i="12"/>
  <c r="K141" i="12"/>
  <c r="L141" i="12"/>
  <c r="M141" i="12"/>
  <c r="N141" i="12"/>
  <c r="O141" i="12"/>
  <c r="P141" i="12"/>
  <c r="Q141" i="12"/>
  <c r="R141" i="12"/>
  <c r="S141" i="12"/>
  <c r="T141" i="12"/>
  <c r="U141" i="12"/>
  <c r="V141" i="12"/>
  <c r="W141" i="12"/>
  <c r="I142" i="12"/>
  <c r="J142" i="12"/>
  <c r="K142" i="12"/>
  <c r="L142" i="12"/>
  <c r="M142" i="12"/>
  <c r="N142" i="12"/>
  <c r="O142" i="12"/>
  <c r="P142" i="12"/>
  <c r="Q142" i="12"/>
  <c r="R142" i="12"/>
  <c r="S142" i="12"/>
  <c r="T142" i="12"/>
  <c r="U142" i="12"/>
  <c r="V142" i="12"/>
  <c r="W142" i="12"/>
  <c r="I143" i="12"/>
  <c r="J143" i="12"/>
  <c r="K143" i="12"/>
  <c r="L143" i="12"/>
  <c r="M143" i="12"/>
  <c r="N143" i="12"/>
  <c r="O143" i="12"/>
  <c r="P143" i="12"/>
  <c r="Q143" i="12"/>
  <c r="R143" i="12"/>
  <c r="S143" i="12"/>
  <c r="T143" i="12"/>
  <c r="U143" i="12"/>
  <c r="V143" i="12"/>
  <c r="W143" i="12"/>
  <c r="I144" i="12"/>
  <c r="J144" i="12"/>
  <c r="K144" i="12"/>
  <c r="L144" i="12"/>
  <c r="M144" i="12"/>
  <c r="N144" i="12"/>
  <c r="O144" i="12"/>
  <c r="P144" i="12"/>
  <c r="Q144" i="12"/>
  <c r="R144" i="12"/>
  <c r="S144" i="12"/>
  <c r="T144" i="12"/>
  <c r="U144" i="12"/>
  <c r="V144" i="12"/>
  <c r="W144" i="12"/>
  <c r="I145" i="12"/>
  <c r="J145" i="12"/>
  <c r="K145" i="12"/>
  <c r="L145" i="12"/>
  <c r="M145" i="12"/>
  <c r="N145" i="12"/>
  <c r="O145" i="12"/>
  <c r="P145" i="12"/>
  <c r="Q145" i="12"/>
  <c r="R145" i="12"/>
  <c r="S145" i="12"/>
  <c r="T145" i="12"/>
  <c r="U145" i="12"/>
  <c r="V145" i="12"/>
  <c r="W145" i="12"/>
  <c r="I146" i="12"/>
  <c r="J146" i="12"/>
  <c r="K146" i="12"/>
  <c r="L146" i="12"/>
  <c r="M146" i="12"/>
  <c r="N146" i="12"/>
  <c r="O146" i="12"/>
  <c r="P146" i="12"/>
  <c r="Q146" i="12"/>
  <c r="R146" i="12"/>
  <c r="S146" i="12"/>
  <c r="T146" i="12"/>
  <c r="U146" i="12"/>
  <c r="V146" i="12"/>
  <c r="W146" i="12"/>
  <c r="I147" i="12"/>
  <c r="J147" i="12"/>
  <c r="K147" i="12"/>
  <c r="L147" i="12"/>
  <c r="M147" i="12"/>
  <c r="N147" i="12"/>
  <c r="O147" i="12"/>
  <c r="P147" i="12"/>
  <c r="Q147" i="12"/>
  <c r="R147" i="12"/>
  <c r="S147" i="12"/>
  <c r="T147" i="12"/>
  <c r="U147" i="12"/>
  <c r="V147" i="12"/>
  <c r="W147" i="12"/>
  <c r="I148" i="12"/>
  <c r="J148" i="12"/>
  <c r="K148" i="12"/>
  <c r="L148" i="12"/>
  <c r="M148" i="12"/>
  <c r="N148" i="12"/>
  <c r="O148" i="12"/>
  <c r="P148" i="12"/>
  <c r="Q148" i="12"/>
  <c r="R148" i="12"/>
  <c r="S148" i="12"/>
  <c r="T148" i="12"/>
  <c r="U148" i="12"/>
  <c r="V148" i="12"/>
  <c r="W148" i="12"/>
  <c r="I149" i="12"/>
  <c r="J149" i="12"/>
  <c r="K149" i="12"/>
  <c r="L149" i="12"/>
  <c r="M149" i="12"/>
  <c r="N149" i="12"/>
  <c r="O149" i="12"/>
  <c r="P149" i="12"/>
  <c r="Q149" i="12"/>
  <c r="R149" i="12"/>
  <c r="S149" i="12"/>
  <c r="T149" i="12"/>
  <c r="U149" i="12"/>
  <c r="V149" i="12"/>
  <c r="W149" i="12"/>
  <c r="I150" i="12"/>
  <c r="J150" i="12"/>
  <c r="K150" i="12"/>
  <c r="L150" i="12"/>
  <c r="M150" i="12"/>
  <c r="N150" i="12"/>
  <c r="O150" i="12"/>
  <c r="P150" i="12"/>
  <c r="Q150" i="12"/>
  <c r="R150" i="12"/>
  <c r="S150" i="12"/>
  <c r="T150" i="12"/>
  <c r="U150" i="12"/>
  <c r="V150" i="12"/>
  <c r="W150" i="12"/>
  <c r="I151" i="12"/>
  <c r="J151" i="12"/>
  <c r="K151" i="12"/>
  <c r="L151" i="12"/>
  <c r="M151" i="12"/>
  <c r="N151" i="12"/>
  <c r="O151" i="12"/>
  <c r="P151" i="12"/>
  <c r="Q151" i="12"/>
  <c r="R151" i="12"/>
  <c r="S151" i="12"/>
  <c r="T151" i="12"/>
  <c r="U151" i="12"/>
  <c r="V151" i="12"/>
  <c r="W151" i="12"/>
  <c r="I152" i="12"/>
  <c r="J152" i="12"/>
  <c r="K152" i="12"/>
  <c r="L152" i="12"/>
  <c r="M152" i="12"/>
  <c r="N152" i="12"/>
  <c r="O152" i="12"/>
  <c r="P152" i="12"/>
  <c r="Q152" i="12"/>
  <c r="R152" i="12"/>
  <c r="S152" i="12"/>
  <c r="T152" i="12"/>
  <c r="U152" i="12"/>
  <c r="V152" i="12"/>
  <c r="W152" i="12"/>
  <c r="I153" i="12"/>
  <c r="J153" i="12"/>
  <c r="K153" i="12"/>
  <c r="L153" i="12"/>
  <c r="M153" i="12"/>
  <c r="N153" i="12"/>
  <c r="O153" i="12"/>
  <c r="P153" i="12"/>
  <c r="Q153" i="12"/>
  <c r="R153" i="12"/>
  <c r="S153" i="12"/>
  <c r="T153" i="12"/>
  <c r="U153" i="12"/>
  <c r="V153" i="12"/>
  <c r="W153" i="12"/>
  <c r="I154" i="12"/>
  <c r="J154" i="12"/>
  <c r="K154" i="12"/>
  <c r="L154" i="12"/>
  <c r="M154" i="12"/>
  <c r="N154" i="12"/>
  <c r="O154" i="12"/>
  <c r="P154" i="12"/>
  <c r="Q154" i="12"/>
  <c r="R154" i="12"/>
  <c r="S154" i="12"/>
  <c r="T154" i="12"/>
  <c r="U154" i="12"/>
  <c r="V154" i="12"/>
  <c r="W154" i="12"/>
  <c r="I155" i="12"/>
  <c r="J155" i="12"/>
  <c r="K155" i="12"/>
  <c r="L155" i="12"/>
  <c r="M155" i="12"/>
  <c r="N155" i="12"/>
  <c r="O155" i="12"/>
  <c r="P155" i="12"/>
  <c r="Q155" i="12"/>
  <c r="R155" i="12"/>
  <c r="S155" i="12"/>
  <c r="T155" i="12"/>
  <c r="U155" i="12"/>
  <c r="V155" i="12"/>
  <c r="W155" i="12"/>
  <c r="I156" i="12"/>
  <c r="J156" i="12"/>
  <c r="K156" i="12"/>
  <c r="L156" i="12"/>
  <c r="M156" i="12"/>
  <c r="N156" i="12"/>
  <c r="O156" i="12"/>
  <c r="P156" i="12"/>
  <c r="Q156" i="12"/>
  <c r="R156" i="12"/>
  <c r="S156" i="12"/>
  <c r="T156" i="12"/>
  <c r="U156" i="12"/>
  <c r="V156" i="12"/>
  <c r="W156" i="12"/>
  <c r="I157" i="12"/>
  <c r="J157" i="12"/>
  <c r="K157" i="12"/>
  <c r="L157" i="12"/>
  <c r="M157" i="12"/>
  <c r="N157" i="12"/>
  <c r="O157" i="12"/>
  <c r="P157" i="12"/>
  <c r="Q157" i="12"/>
  <c r="R157" i="12"/>
  <c r="S157" i="12"/>
  <c r="T157" i="12"/>
  <c r="U157" i="12"/>
  <c r="V157" i="12"/>
  <c r="W157" i="12"/>
  <c r="I158" i="12"/>
  <c r="J158" i="12"/>
  <c r="K158" i="12"/>
  <c r="L158" i="12"/>
  <c r="M158" i="12"/>
  <c r="N158" i="12"/>
  <c r="O158" i="12"/>
  <c r="P158" i="12"/>
  <c r="Q158" i="12"/>
  <c r="R158" i="12"/>
  <c r="S158" i="12"/>
  <c r="T158" i="12"/>
  <c r="U158" i="12"/>
  <c r="V158" i="12"/>
  <c r="W158" i="12"/>
  <c r="I159" i="12"/>
  <c r="J159" i="12"/>
  <c r="K159" i="12"/>
  <c r="L159" i="12"/>
  <c r="M159" i="12"/>
  <c r="N159" i="12"/>
  <c r="O159" i="12"/>
  <c r="P159" i="12"/>
  <c r="Q159" i="12"/>
  <c r="R159" i="12"/>
  <c r="S159" i="12"/>
  <c r="T159" i="12"/>
  <c r="U159" i="12"/>
  <c r="V159" i="12"/>
  <c r="W159" i="12"/>
  <c r="I160" i="12"/>
  <c r="J160" i="12"/>
  <c r="K160" i="12"/>
  <c r="L160" i="12"/>
  <c r="M160" i="12"/>
  <c r="N160" i="12"/>
  <c r="O160" i="12"/>
  <c r="P160" i="12"/>
  <c r="Q160" i="12"/>
  <c r="R160" i="12"/>
  <c r="S160" i="12"/>
  <c r="T160" i="12"/>
  <c r="U160" i="12"/>
  <c r="V160" i="12"/>
  <c r="W160" i="12"/>
  <c r="I161" i="12"/>
  <c r="J161" i="12"/>
  <c r="K161" i="12"/>
  <c r="L161" i="12"/>
  <c r="M161" i="12"/>
  <c r="N161" i="12"/>
  <c r="O161" i="12"/>
  <c r="P161" i="12"/>
  <c r="Q161" i="12"/>
  <c r="R161" i="12"/>
  <c r="S161" i="12"/>
  <c r="T161" i="12"/>
  <c r="U161" i="12"/>
  <c r="V161" i="12"/>
  <c r="W161" i="12"/>
  <c r="I162" i="12"/>
  <c r="J162" i="12"/>
  <c r="K162" i="12"/>
  <c r="L162" i="12"/>
  <c r="M162" i="12"/>
  <c r="N162" i="12"/>
  <c r="O162" i="12"/>
  <c r="P162" i="12"/>
  <c r="Q162" i="12"/>
  <c r="R162" i="12"/>
  <c r="S162" i="12"/>
  <c r="T162" i="12"/>
  <c r="U162" i="12"/>
  <c r="V162" i="12"/>
  <c r="W162" i="12"/>
  <c r="I163" i="12"/>
  <c r="J163" i="12"/>
  <c r="K163" i="12"/>
  <c r="L163" i="12"/>
  <c r="M163" i="12"/>
  <c r="N163" i="12"/>
  <c r="O163" i="12"/>
  <c r="P163" i="12"/>
  <c r="Q163" i="12"/>
  <c r="R163" i="12"/>
  <c r="S163" i="12"/>
  <c r="T163" i="12"/>
  <c r="U163" i="12"/>
  <c r="V163" i="12"/>
  <c r="W163" i="12"/>
  <c r="I164" i="12"/>
  <c r="J164" i="12"/>
  <c r="K164" i="12"/>
  <c r="L164" i="12"/>
  <c r="M164" i="12"/>
  <c r="N164" i="12"/>
  <c r="O164" i="12"/>
  <c r="P164" i="12"/>
  <c r="Q164" i="12"/>
  <c r="R164" i="12"/>
  <c r="S164" i="12"/>
  <c r="T164" i="12"/>
  <c r="U164" i="12"/>
  <c r="V164" i="12"/>
  <c r="W164" i="12"/>
  <c r="I165" i="12"/>
  <c r="J165" i="12"/>
  <c r="K165" i="12"/>
  <c r="L165" i="12"/>
  <c r="M165" i="12"/>
  <c r="N165" i="12"/>
  <c r="O165" i="12"/>
  <c r="P165" i="12"/>
  <c r="Q165" i="12"/>
  <c r="R165" i="12"/>
  <c r="S165" i="12"/>
  <c r="T165" i="12"/>
  <c r="U165" i="12"/>
  <c r="V165" i="12"/>
  <c r="W165" i="12"/>
  <c r="I166" i="12"/>
  <c r="J166" i="12"/>
  <c r="K166" i="12"/>
  <c r="L166" i="12"/>
  <c r="M166" i="12"/>
  <c r="N166" i="12"/>
  <c r="O166" i="12"/>
  <c r="P166" i="12"/>
  <c r="Q166" i="12"/>
  <c r="R166" i="12"/>
  <c r="S166" i="12"/>
  <c r="T166" i="12"/>
  <c r="U166" i="12"/>
  <c r="V166" i="12"/>
  <c r="W166" i="12"/>
  <c r="I167" i="12"/>
  <c r="J167" i="12"/>
  <c r="K167" i="12"/>
  <c r="L167" i="12"/>
  <c r="M167" i="12"/>
  <c r="N167" i="12"/>
  <c r="O167" i="12"/>
  <c r="P167" i="12"/>
  <c r="Q167" i="12"/>
  <c r="R167" i="12"/>
  <c r="S167" i="12"/>
  <c r="T167" i="12"/>
  <c r="U167" i="12"/>
  <c r="V167" i="12"/>
  <c r="W167" i="12"/>
  <c r="I168" i="12"/>
  <c r="J168" i="12"/>
  <c r="K168" i="12"/>
  <c r="L168" i="12"/>
  <c r="M168" i="12"/>
  <c r="N168" i="12"/>
  <c r="O168" i="12"/>
  <c r="P168" i="12"/>
  <c r="Q168" i="12"/>
  <c r="R168" i="12"/>
  <c r="S168" i="12"/>
  <c r="T168" i="12"/>
  <c r="U168" i="12"/>
  <c r="V168" i="12"/>
  <c r="W168" i="12"/>
  <c r="I169" i="12"/>
  <c r="J169" i="12"/>
  <c r="K169" i="12"/>
  <c r="L169" i="12"/>
  <c r="M169" i="12"/>
  <c r="N169" i="12"/>
  <c r="O169" i="12"/>
  <c r="P169" i="12"/>
  <c r="Q169" i="12"/>
  <c r="R169" i="12"/>
  <c r="S169" i="12"/>
  <c r="T169" i="12"/>
  <c r="U169" i="12"/>
  <c r="V169" i="12"/>
  <c r="W169" i="12"/>
  <c r="I170" i="12"/>
  <c r="J170" i="12"/>
  <c r="K170" i="12"/>
  <c r="L170" i="12"/>
  <c r="M170" i="12"/>
  <c r="N170" i="12"/>
  <c r="O170" i="12"/>
  <c r="P170" i="12"/>
  <c r="Q170" i="12"/>
  <c r="R170" i="12"/>
  <c r="S170" i="12"/>
  <c r="T170" i="12"/>
  <c r="U170" i="12"/>
  <c r="V170" i="12"/>
  <c r="W170" i="12"/>
  <c r="I171" i="12"/>
  <c r="J171" i="12"/>
  <c r="K171" i="12"/>
  <c r="L171" i="12"/>
  <c r="M171" i="12"/>
  <c r="N171" i="12"/>
  <c r="O171" i="12"/>
  <c r="P171" i="12"/>
  <c r="Q171" i="12"/>
  <c r="R171" i="12"/>
  <c r="S171" i="12"/>
  <c r="T171" i="12"/>
  <c r="U171" i="12"/>
  <c r="V171" i="12"/>
  <c r="W171" i="12"/>
  <c r="I172" i="12"/>
  <c r="J172" i="12"/>
  <c r="K172" i="12"/>
  <c r="L172" i="12"/>
  <c r="M172" i="12"/>
  <c r="N172" i="12"/>
  <c r="O172" i="12"/>
  <c r="P172" i="12"/>
  <c r="Q172" i="12"/>
  <c r="R172" i="12"/>
  <c r="S172" i="12"/>
  <c r="T172" i="12"/>
  <c r="U172" i="12"/>
  <c r="V172" i="12"/>
  <c r="W172" i="12"/>
  <c r="I173" i="12"/>
  <c r="J173" i="12"/>
  <c r="K173" i="12"/>
  <c r="L173" i="12"/>
  <c r="M173" i="12"/>
  <c r="N173" i="12"/>
  <c r="O173" i="12"/>
  <c r="P173" i="12"/>
  <c r="Q173" i="12"/>
  <c r="R173" i="12"/>
  <c r="S173" i="12"/>
  <c r="T173" i="12"/>
  <c r="U173" i="12"/>
  <c r="V173" i="12"/>
  <c r="W173"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L14" i="12" l="1"/>
  <c r="I2" i="12" l="1"/>
  <c r="J2" i="12"/>
  <c r="K2" i="12"/>
  <c r="L2" i="12"/>
  <c r="M2" i="12"/>
  <c r="N2" i="12"/>
  <c r="O2" i="12"/>
  <c r="P2" i="12"/>
  <c r="Q2" i="12"/>
  <c r="R2" i="12"/>
  <c r="S2" i="12"/>
  <c r="T2" i="12"/>
  <c r="U2" i="12"/>
  <c r="V2" i="12"/>
  <c r="W2" i="12"/>
  <c r="I3" i="12"/>
  <c r="J3" i="12"/>
  <c r="K3" i="12"/>
  <c r="L3" i="12"/>
  <c r="M3" i="12"/>
  <c r="N3" i="12"/>
  <c r="O3" i="12"/>
  <c r="P3" i="12"/>
  <c r="Q3" i="12"/>
  <c r="R3" i="12"/>
  <c r="S3" i="12"/>
  <c r="T3" i="12"/>
  <c r="U3" i="12"/>
  <c r="V3" i="12"/>
  <c r="W3" i="12"/>
  <c r="I4" i="12"/>
  <c r="J4" i="12"/>
  <c r="K4" i="12"/>
  <c r="L4" i="12"/>
  <c r="M4" i="12"/>
  <c r="N4" i="12"/>
  <c r="O4" i="12"/>
  <c r="P4" i="12"/>
  <c r="Q4" i="12"/>
  <c r="R4" i="12"/>
  <c r="S4" i="12"/>
  <c r="T4" i="12"/>
  <c r="U4" i="12"/>
  <c r="V4" i="12"/>
  <c r="W4" i="12"/>
  <c r="I5" i="12"/>
  <c r="J5" i="12"/>
  <c r="K5" i="12"/>
  <c r="L5" i="12"/>
  <c r="M5" i="12"/>
  <c r="N5" i="12"/>
  <c r="O5" i="12"/>
  <c r="P5" i="12"/>
  <c r="Q5" i="12"/>
  <c r="R5" i="12"/>
  <c r="S5" i="12"/>
  <c r="T5" i="12"/>
  <c r="U5" i="12"/>
  <c r="V5" i="12"/>
  <c r="W5" i="12"/>
  <c r="I6" i="12"/>
  <c r="J6" i="12"/>
  <c r="K6" i="12"/>
  <c r="L6" i="12"/>
  <c r="M6" i="12"/>
  <c r="N6" i="12"/>
  <c r="O6" i="12"/>
  <c r="P6" i="12"/>
  <c r="Q6" i="12"/>
  <c r="R6" i="12"/>
  <c r="S6" i="12"/>
  <c r="T6" i="12"/>
  <c r="U6" i="12"/>
  <c r="V6" i="12"/>
  <c r="W6" i="12"/>
  <c r="I7" i="12"/>
  <c r="J7" i="12"/>
  <c r="K7" i="12"/>
  <c r="L7" i="12"/>
  <c r="M7" i="12"/>
  <c r="N7" i="12"/>
  <c r="O7" i="12"/>
  <c r="P7" i="12"/>
  <c r="Q7" i="12"/>
  <c r="R7" i="12"/>
  <c r="S7" i="12"/>
  <c r="T7" i="12"/>
  <c r="U7" i="12"/>
  <c r="V7" i="12"/>
  <c r="W7" i="12"/>
  <c r="I8" i="12"/>
  <c r="J8" i="12"/>
  <c r="K8" i="12"/>
  <c r="L8" i="12"/>
  <c r="M8" i="12"/>
  <c r="N8" i="12"/>
  <c r="O8" i="12"/>
  <c r="P8" i="12"/>
  <c r="Q8" i="12"/>
  <c r="R8" i="12"/>
  <c r="S8" i="12"/>
  <c r="T8" i="12"/>
  <c r="U8" i="12"/>
  <c r="V8" i="12"/>
  <c r="W8" i="12"/>
  <c r="I9" i="12"/>
  <c r="J9" i="12"/>
  <c r="K9" i="12"/>
  <c r="L9" i="12"/>
  <c r="M9" i="12"/>
  <c r="N9" i="12"/>
  <c r="O9" i="12"/>
  <c r="P9" i="12"/>
  <c r="Q9" i="12"/>
  <c r="R9" i="12"/>
  <c r="S9" i="12"/>
  <c r="T9" i="12"/>
  <c r="U9" i="12"/>
  <c r="V9" i="12"/>
  <c r="W9" i="12"/>
  <c r="I10" i="12"/>
  <c r="J10" i="12"/>
  <c r="K10" i="12"/>
  <c r="L10" i="12"/>
  <c r="M10" i="12"/>
  <c r="N10" i="12"/>
  <c r="O10" i="12"/>
  <c r="P10" i="12"/>
  <c r="Q10" i="12"/>
  <c r="R10" i="12"/>
  <c r="S10" i="12"/>
  <c r="T10" i="12"/>
  <c r="U10" i="12"/>
  <c r="V10" i="12"/>
  <c r="W10" i="12"/>
  <c r="I11" i="12"/>
  <c r="J11" i="12"/>
  <c r="K11" i="12"/>
  <c r="L11" i="12"/>
  <c r="M11" i="12"/>
  <c r="N11" i="12"/>
  <c r="O11" i="12"/>
  <c r="P11" i="12"/>
  <c r="Q11" i="12"/>
  <c r="R11" i="12"/>
  <c r="S11" i="12"/>
  <c r="T11" i="12"/>
  <c r="U11" i="12"/>
  <c r="V11" i="12"/>
  <c r="W11" i="12"/>
  <c r="I12" i="12"/>
  <c r="J12" i="12"/>
  <c r="K12" i="12"/>
  <c r="L12" i="12"/>
  <c r="M12" i="12"/>
  <c r="N12" i="12"/>
  <c r="O12" i="12"/>
  <c r="P12" i="12"/>
  <c r="Q12" i="12"/>
  <c r="R12" i="12"/>
  <c r="S12" i="12"/>
  <c r="T12" i="12"/>
  <c r="U12" i="12"/>
  <c r="V12" i="12"/>
  <c r="W12" i="12"/>
  <c r="I13" i="12"/>
  <c r="J13" i="12"/>
  <c r="K13" i="12"/>
  <c r="L13" i="12"/>
  <c r="M13" i="12"/>
  <c r="N13" i="12"/>
  <c r="O13" i="12"/>
  <c r="P13" i="12"/>
  <c r="Q13" i="12"/>
  <c r="R13" i="12"/>
  <c r="S13" i="12"/>
  <c r="T13" i="12"/>
  <c r="U13" i="12"/>
  <c r="V13" i="12"/>
  <c r="W13" i="12"/>
  <c r="I14" i="12"/>
  <c r="J14" i="12"/>
  <c r="K14" i="12"/>
  <c r="M14" i="12"/>
  <c r="N14" i="12"/>
  <c r="O14" i="12"/>
  <c r="P14" i="12"/>
  <c r="Q14" i="12"/>
  <c r="R14" i="12"/>
  <c r="S14" i="12"/>
  <c r="T14" i="12"/>
  <c r="U14" i="12"/>
  <c r="V14" i="12"/>
  <c r="W14" i="12"/>
  <c r="I15" i="12"/>
  <c r="J15" i="12"/>
  <c r="K15" i="12"/>
  <c r="L15" i="12"/>
  <c r="M15" i="12"/>
  <c r="N15" i="12"/>
  <c r="O15" i="12"/>
  <c r="P15" i="12"/>
  <c r="Q15" i="12"/>
  <c r="R15" i="12"/>
  <c r="S15" i="12"/>
  <c r="T15" i="12"/>
  <c r="U15" i="12"/>
  <c r="V15" i="12"/>
  <c r="W15" i="12"/>
  <c r="I16" i="12"/>
  <c r="J16" i="12"/>
  <c r="K16" i="12"/>
  <c r="L16" i="12"/>
  <c r="M16" i="12"/>
  <c r="N16" i="12"/>
  <c r="O16" i="12"/>
  <c r="P16" i="12"/>
  <c r="Q16" i="12"/>
  <c r="R16" i="12"/>
  <c r="S16" i="12"/>
  <c r="T16" i="12"/>
  <c r="U16" i="12"/>
  <c r="V16" i="12"/>
  <c r="W16" i="12"/>
  <c r="I19" i="12"/>
  <c r="J19" i="12"/>
  <c r="K19" i="12"/>
  <c r="L19" i="12"/>
  <c r="M19" i="12"/>
  <c r="N19" i="12"/>
  <c r="O19" i="12"/>
  <c r="P19" i="12"/>
  <c r="Q19" i="12"/>
  <c r="R19" i="12"/>
  <c r="S19" i="12"/>
  <c r="T19" i="12"/>
  <c r="U19" i="12"/>
  <c r="V19" i="12"/>
  <c r="W19" i="12"/>
  <c r="I20" i="12"/>
  <c r="J20" i="12"/>
  <c r="K20" i="12"/>
  <c r="L20" i="12"/>
  <c r="M20" i="12"/>
  <c r="N20" i="12"/>
  <c r="O20" i="12"/>
  <c r="P20" i="12"/>
  <c r="Q20" i="12"/>
  <c r="R20" i="12"/>
  <c r="S20" i="12"/>
  <c r="T20" i="12"/>
  <c r="U20" i="12"/>
  <c r="V20" i="12"/>
  <c r="W20" i="12"/>
  <c r="I23" i="12"/>
  <c r="J23" i="12"/>
  <c r="K23" i="12"/>
  <c r="L23" i="12"/>
  <c r="M23" i="12"/>
  <c r="N23" i="12"/>
  <c r="O23" i="12"/>
  <c r="P23" i="12"/>
  <c r="Q23" i="12"/>
  <c r="R23" i="12"/>
  <c r="S23" i="12"/>
  <c r="T23" i="12"/>
  <c r="U23" i="12"/>
  <c r="V23" i="12"/>
  <c r="W23" i="12"/>
  <c r="I24" i="12"/>
  <c r="J24" i="12"/>
  <c r="K24" i="12"/>
  <c r="L24" i="12"/>
  <c r="M24" i="12"/>
  <c r="N24" i="12"/>
  <c r="O24" i="12"/>
  <c r="P24" i="12"/>
  <c r="Q24" i="12"/>
  <c r="R24" i="12"/>
  <c r="S24" i="12"/>
  <c r="T24" i="12"/>
  <c r="U24" i="12"/>
  <c r="V24" i="12"/>
  <c r="W24" i="12"/>
  <c r="I25" i="12"/>
  <c r="J25" i="12"/>
  <c r="K25" i="12"/>
  <c r="L25" i="12"/>
  <c r="M25" i="12"/>
  <c r="N25" i="12"/>
  <c r="O25" i="12"/>
  <c r="P25" i="12"/>
  <c r="Q25" i="12"/>
  <c r="R25" i="12"/>
  <c r="S25" i="12"/>
  <c r="T25" i="12"/>
  <c r="U25" i="12"/>
  <c r="V25" i="12"/>
  <c r="W25" i="12"/>
  <c r="I26" i="12"/>
  <c r="J26" i="12"/>
  <c r="K26" i="12"/>
  <c r="L26" i="12"/>
  <c r="M26" i="12"/>
  <c r="N26" i="12"/>
  <c r="O26" i="12"/>
  <c r="P26" i="12"/>
  <c r="Q26" i="12"/>
  <c r="R26" i="12"/>
  <c r="S26" i="12"/>
  <c r="T26" i="12"/>
  <c r="U26" i="12"/>
  <c r="V26" i="12"/>
  <c r="W26" i="12"/>
  <c r="I27" i="12"/>
  <c r="J27" i="12"/>
  <c r="K27" i="12"/>
  <c r="L27" i="12"/>
  <c r="M27" i="12"/>
  <c r="N27" i="12"/>
  <c r="O27" i="12"/>
  <c r="P27" i="12"/>
  <c r="Q27" i="12"/>
  <c r="R27" i="12"/>
  <c r="S27" i="12"/>
  <c r="T27" i="12"/>
  <c r="U27" i="12"/>
  <c r="V27" i="12"/>
  <c r="W27" i="12"/>
  <c r="I28" i="12"/>
  <c r="J28" i="12"/>
  <c r="K28" i="12"/>
  <c r="L28" i="12"/>
  <c r="M28" i="12"/>
  <c r="N28" i="12"/>
  <c r="O28" i="12"/>
  <c r="P28" i="12"/>
  <c r="Q28" i="12"/>
  <c r="R28" i="12"/>
  <c r="S28" i="12"/>
  <c r="T28" i="12"/>
  <c r="U28" i="12"/>
  <c r="V28" i="12"/>
  <c r="W28" i="12"/>
  <c r="I29" i="12"/>
  <c r="J29" i="12"/>
  <c r="K29" i="12"/>
  <c r="L29" i="12"/>
  <c r="M29" i="12"/>
  <c r="N29" i="12"/>
  <c r="O29" i="12"/>
  <c r="P29" i="12"/>
  <c r="Q29" i="12"/>
  <c r="R29" i="12"/>
  <c r="S29" i="12"/>
  <c r="T29" i="12"/>
  <c r="U29" i="12"/>
  <c r="V29" i="12"/>
  <c r="W29" i="12"/>
  <c r="I30" i="12"/>
  <c r="J30" i="12"/>
  <c r="K30" i="12"/>
  <c r="L30" i="12"/>
  <c r="M30" i="12"/>
  <c r="N30" i="12"/>
  <c r="O30" i="12"/>
  <c r="P30" i="12"/>
  <c r="Q30" i="12"/>
  <c r="R30" i="12"/>
  <c r="S30" i="12"/>
  <c r="T30" i="12"/>
  <c r="U30" i="12"/>
  <c r="V30" i="12"/>
  <c r="W30" i="12"/>
  <c r="I31" i="12"/>
  <c r="J31" i="12"/>
  <c r="K31" i="12"/>
  <c r="L31" i="12"/>
  <c r="M31" i="12"/>
  <c r="N31" i="12"/>
  <c r="O31" i="12"/>
  <c r="P31" i="12"/>
  <c r="Q31" i="12"/>
  <c r="R31" i="12"/>
  <c r="S31" i="12"/>
  <c r="T31" i="12"/>
  <c r="U31" i="12"/>
  <c r="V31" i="12"/>
  <c r="W31" i="12"/>
  <c r="I32" i="12"/>
  <c r="J32" i="12"/>
  <c r="K32" i="12"/>
  <c r="L32" i="12"/>
  <c r="M32" i="12"/>
  <c r="N32" i="12"/>
  <c r="O32" i="12"/>
  <c r="P32" i="12"/>
  <c r="Q32" i="12"/>
  <c r="R32" i="12"/>
  <c r="S32" i="12"/>
  <c r="T32" i="12"/>
  <c r="U32" i="12"/>
  <c r="V32" i="12"/>
  <c r="W32" i="12"/>
  <c r="I33" i="12"/>
  <c r="J33" i="12"/>
  <c r="K33" i="12"/>
  <c r="L33" i="12"/>
  <c r="M33" i="12"/>
  <c r="N33" i="12"/>
  <c r="O33" i="12"/>
  <c r="P33" i="12"/>
  <c r="Q33" i="12"/>
  <c r="R33" i="12"/>
  <c r="S33" i="12"/>
  <c r="T33" i="12"/>
  <c r="U33" i="12"/>
  <c r="V33" i="12"/>
  <c r="W33" i="12"/>
  <c r="I34" i="12"/>
  <c r="J34" i="12"/>
  <c r="K34" i="12"/>
  <c r="L34" i="12"/>
  <c r="M34" i="12"/>
  <c r="N34" i="12"/>
  <c r="O34" i="12"/>
  <c r="P34" i="12"/>
  <c r="Q34" i="12"/>
  <c r="R34" i="12"/>
  <c r="S34" i="12"/>
  <c r="T34" i="12"/>
  <c r="U34" i="12"/>
  <c r="V34" i="12"/>
  <c r="W34" i="12"/>
  <c r="I35" i="12"/>
  <c r="J35" i="12"/>
  <c r="K35" i="12"/>
  <c r="L35" i="12"/>
  <c r="M35" i="12"/>
  <c r="N35" i="12"/>
  <c r="O35" i="12"/>
  <c r="P35" i="12"/>
  <c r="Q35" i="12"/>
  <c r="R35" i="12"/>
  <c r="S35" i="12"/>
  <c r="T35" i="12"/>
  <c r="U35" i="12"/>
  <c r="V35" i="12"/>
  <c r="W35" i="12"/>
  <c r="I36" i="12"/>
  <c r="J36" i="12"/>
  <c r="K36" i="12"/>
  <c r="L36" i="12"/>
  <c r="M36" i="12"/>
  <c r="N36" i="12"/>
  <c r="O36" i="12"/>
  <c r="P36" i="12"/>
  <c r="Q36" i="12"/>
  <c r="R36" i="12"/>
  <c r="S36" i="12"/>
  <c r="T36" i="12"/>
  <c r="U36" i="12"/>
  <c r="V36" i="12"/>
  <c r="W36" i="12"/>
  <c r="I37" i="12"/>
  <c r="J37" i="12"/>
  <c r="K37" i="12"/>
  <c r="L37" i="12"/>
  <c r="M37" i="12"/>
  <c r="N37" i="12"/>
  <c r="O37" i="12"/>
  <c r="P37" i="12"/>
  <c r="Q37" i="12"/>
  <c r="R37" i="12"/>
  <c r="S37" i="12"/>
  <c r="T37" i="12"/>
  <c r="U37" i="12"/>
  <c r="V37" i="12"/>
  <c r="W37" i="12"/>
  <c r="I38" i="12"/>
  <c r="J38" i="12"/>
  <c r="K38" i="12"/>
  <c r="L38" i="12"/>
  <c r="M38" i="12"/>
  <c r="N38" i="12"/>
  <c r="O38" i="12"/>
  <c r="P38" i="12"/>
  <c r="Q38" i="12"/>
  <c r="R38" i="12"/>
  <c r="S38" i="12"/>
  <c r="T38" i="12"/>
  <c r="U38" i="12"/>
  <c r="V38" i="12"/>
  <c r="W38" i="12"/>
  <c r="I39" i="12"/>
  <c r="J39" i="12"/>
  <c r="K39" i="12"/>
  <c r="L39" i="12"/>
  <c r="M39" i="12"/>
  <c r="N39" i="12"/>
  <c r="O39" i="12"/>
  <c r="P39" i="12"/>
  <c r="Q39" i="12"/>
  <c r="R39" i="12"/>
  <c r="S39" i="12"/>
  <c r="T39" i="12"/>
  <c r="U39" i="12"/>
  <c r="V39" i="12"/>
  <c r="W39" i="12"/>
  <c r="I40" i="12"/>
  <c r="J40" i="12"/>
  <c r="K40" i="12"/>
  <c r="L40" i="12"/>
  <c r="M40" i="12"/>
  <c r="N40" i="12"/>
  <c r="O40" i="12"/>
  <c r="P40" i="12"/>
  <c r="Q40" i="12"/>
  <c r="R40" i="12"/>
  <c r="S40" i="12"/>
  <c r="T40" i="12"/>
  <c r="U40" i="12"/>
  <c r="V40" i="12"/>
  <c r="W40" i="12"/>
  <c r="I41" i="12"/>
  <c r="J41" i="12"/>
  <c r="K41" i="12"/>
  <c r="L41" i="12"/>
  <c r="M41" i="12"/>
  <c r="N41" i="12"/>
  <c r="O41" i="12"/>
  <c r="P41" i="12"/>
  <c r="Q41" i="12"/>
  <c r="R41" i="12"/>
  <c r="S41" i="12"/>
  <c r="T41" i="12"/>
  <c r="U41" i="12"/>
  <c r="V41" i="12"/>
  <c r="W41" i="12"/>
  <c r="I42" i="12"/>
  <c r="J42" i="12"/>
  <c r="K42" i="12"/>
  <c r="L42" i="12"/>
  <c r="M42" i="12"/>
  <c r="N42" i="12"/>
  <c r="O42" i="12"/>
  <c r="P42" i="12"/>
  <c r="Q42" i="12"/>
  <c r="R42" i="12"/>
  <c r="S42" i="12"/>
  <c r="T42" i="12"/>
  <c r="U42" i="12"/>
  <c r="V42" i="12"/>
  <c r="W42" i="12"/>
  <c r="I43" i="12"/>
  <c r="J43" i="12"/>
  <c r="K43" i="12"/>
  <c r="L43" i="12"/>
  <c r="M43" i="12"/>
  <c r="N43" i="12"/>
  <c r="O43" i="12"/>
  <c r="P43" i="12"/>
  <c r="Q43" i="12"/>
  <c r="R43" i="12"/>
  <c r="S43" i="12"/>
  <c r="T43" i="12"/>
  <c r="U43" i="12"/>
  <c r="V43" i="12"/>
  <c r="W43" i="12"/>
  <c r="I44" i="12"/>
  <c r="J44" i="12"/>
  <c r="K44" i="12"/>
  <c r="L44" i="12"/>
  <c r="M44" i="12"/>
  <c r="N44" i="12"/>
  <c r="O44" i="12"/>
  <c r="P44" i="12"/>
  <c r="Q44" i="12"/>
  <c r="R44" i="12"/>
  <c r="S44" i="12"/>
  <c r="T44" i="12"/>
  <c r="U44" i="12"/>
  <c r="V44" i="12"/>
  <c r="W44" i="12"/>
  <c r="I45" i="12"/>
  <c r="J45" i="12"/>
  <c r="K45" i="12"/>
  <c r="L45" i="12"/>
  <c r="M45" i="12"/>
  <c r="N45" i="12"/>
  <c r="O45" i="12"/>
  <c r="P45" i="12"/>
  <c r="Q45" i="12"/>
  <c r="R45" i="12"/>
  <c r="S45" i="12"/>
  <c r="T45" i="12"/>
  <c r="U45" i="12"/>
  <c r="V45" i="12"/>
  <c r="W45" i="12"/>
  <c r="I46" i="12"/>
  <c r="J46" i="12"/>
  <c r="K46" i="12"/>
  <c r="L46" i="12"/>
  <c r="M46" i="12"/>
  <c r="N46" i="12"/>
  <c r="O46" i="12"/>
  <c r="P46" i="12"/>
  <c r="Q46" i="12"/>
  <c r="R46" i="12"/>
  <c r="S46" i="12"/>
  <c r="T46" i="12"/>
  <c r="U46" i="12"/>
  <c r="V46" i="12"/>
  <c r="W46" i="12"/>
  <c r="I47" i="12"/>
  <c r="J47" i="12"/>
  <c r="K47" i="12"/>
  <c r="L47" i="12"/>
  <c r="M47" i="12"/>
  <c r="N47" i="12"/>
  <c r="O47" i="12"/>
  <c r="P47" i="12"/>
  <c r="Q47" i="12"/>
  <c r="R47" i="12"/>
  <c r="S47" i="12"/>
  <c r="T47" i="12"/>
  <c r="U47" i="12"/>
  <c r="V47" i="12"/>
  <c r="W47" i="12"/>
  <c r="I48" i="12"/>
  <c r="J48" i="12"/>
  <c r="K48" i="12"/>
  <c r="L48" i="12"/>
  <c r="M48" i="12"/>
  <c r="N48" i="12"/>
  <c r="O48" i="12"/>
  <c r="P48" i="12"/>
  <c r="Q48" i="12"/>
  <c r="R48" i="12"/>
  <c r="S48" i="12"/>
  <c r="T48" i="12"/>
  <c r="U48" i="12"/>
  <c r="V48" i="12"/>
  <c r="W48" i="12"/>
  <c r="I49" i="12"/>
  <c r="J49" i="12"/>
  <c r="K49" i="12"/>
  <c r="L49" i="12"/>
  <c r="M49" i="12"/>
  <c r="N49" i="12"/>
  <c r="O49" i="12"/>
  <c r="P49" i="12"/>
  <c r="Q49" i="12"/>
  <c r="R49" i="12"/>
  <c r="S49" i="12"/>
  <c r="T49" i="12"/>
  <c r="U49" i="12"/>
  <c r="V49" i="12"/>
  <c r="W49" i="12"/>
  <c r="H2" i="12"/>
  <c r="H3" i="12"/>
  <c r="H4" i="12"/>
  <c r="H5" i="12"/>
  <c r="H6" i="12"/>
  <c r="H7" i="12"/>
  <c r="H8" i="12"/>
  <c r="H9" i="12"/>
  <c r="H10" i="12"/>
  <c r="H11" i="12"/>
  <c r="H12" i="12"/>
  <c r="H13" i="12"/>
  <c r="H14" i="12"/>
  <c r="H15" i="12"/>
  <c r="H16" i="12"/>
  <c r="H19" i="12"/>
  <c r="H20"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X3" i="12"/>
  <c r="X4" i="12"/>
  <c r="X5" i="12"/>
  <c r="X6" i="12"/>
  <c r="X7" i="12"/>
  <c r="X8" i="12"/>
  <c r="X9" i="12"/>
  <c r="X10" i="12"/>
  <c r="X11" i="12"/>
  <c r="X12" i="12"/>
  <c r="X13" i="12"/>
  <c r="X14" i="12"/>
  <c r="X15" i="12"/>
  <c r="X16" i="12"/>
  <c r="X19" i="12"/>
  <c r="X20"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D142" i="12" l="1"/>
  <c r="E142" i="12" s="1"/>
  <c r="F142" i="12"/>
  <c r="G142" i="12"/>
  <c r="X142" i="12"/>
  <c r="D143" i="12"/>
  <c r="E143" i="12" s="1"/>
  <c r="F143" i="12"/>
  <c r="G143" i="12"/>
  <c r="X143" i="12"/>
  <c r="D144" i="12"/>
  <c r="E144" i="12" s="1"/>
  <c r="F144" i="12"/>
  <c r="G144" i="12"/>
  <c r="X144" i="12"/>
  <c r="D145" i="12"/>
  <c r="E145" i="12" s="1"/>
  <c r="F145" i="12"/>
  <c r="G145" i="12"/>
  <c r="X145" i="12"/>
  <c r="D146" i="12"/>
  <c r="E146" i="12" s="1"/>
  <c r="F146" i="12"/>
  <c r="G146" i="12"/>
  <c r="X146" i="12"/>
  <c r="D147" i="12"/>
  <c r="E147" i="12" s="1"/>
  <c r="F147" i="12"/>
  <c r="G147" i="12"/>
  <c r="X147" i="12"/>
  <c r="D148" i="12"/>
  <c r="E148" i="12" s="1"/>
  <c r="F148" i="12"/>
  <c r="G148" i="12"/>
  <c r="X148" i="12"/>
  <c r="D149" i="12"/>
  <c r="E149" i="12" s="1"/>
  <c r="F149" i="12"/>
  <c r="G149" i="12"/>
  <c r="X149" i="12"/>
  <c r="D150" i="12"/>
  <c r="E150" i="12" s="1"/>
  <c r="F150" i="12"/>
  <c r="G150" i="12"/>
  <c r="X150" i="12"/>
  <c r="D151" i="12"/>
  <c r="E151" i="12" s="1"/>
  <c r="F151" i="12"/>
  <c r="G151" i="12"/>
  <c r="X151" i="12"/>
  <c r="D152" i="12"/>
  <c r="E152" i="12" s="1"/>
  <c r="F152" i="12"/>
  <c r="G152" i="12"/>
  <c r="X152" i="12"/>
  <c r="D153" i="12"/>
  <c r="E153" i="12" s="1"/>
  <c r="F153" i="12"/>
  <c r="G153" i="12"/>
  <c r="X153" i="12"/>
  <c r="D154" i="12"/>
  <c r="E154" i="12" s="1"/>
  <c r="F154" i="12"/>
  <c r="G154" i="12"/>
  <c r="X154" i="12"/>
  <c r="D155" i="12"/>
  <c r="E155" i="12" s="1"/>
  <c r="F155" i="12"/>
  <c r="G155" i="12"/>
  <c r="X155" i="12"/>
  <c r="D156" i="12"/>
  <c r="E156" i="12" s="1"/>
  <c r="F156" i="12"/>
  <c r="G156" i="12"/>
  <c r="X156" i="12"/>
  <c r="D157" i="12"/>
  <c r="E157" i="12" s="1"/>
  <c r="F157" i="12"/>
  <c r="G157" i="12"/>
  <c r="X157" i="12"/>
  <c r="D158" i="12"/>
  <c r="E158" i="12" s="1"/>
  <c r="F158" i="12"/>
  <c r="G158" i="12"/>
  <c r="X158" i="12"/>
  <c r="D159" i="12"/>
  <c r="E159" i="12" s="1"/>
  <c r="F159" i="12"/>
  <c r="G159" i="12"/>
  <c r="X159" i="12"/>
  <c r="D160" i="12"/>
  <c r="E160" i="12" s="1"/>
  <c r="F160" i="12"/>
  <c r="G160" i="12"/>
  <c r="X160" i="12"/>
  <c r="D161" i="12"/>
  <c r="E161" i="12" s="1"/>
  <c r="F161" i="12"/>
  <c r="G161" i="12"/>
  <c r="X161" i="12"/>
  <c r="D162" i="12"/>
  <c r="E162" i="12" s="1"/>
  <c r="F162" i="12"/>
  <c r="G162" i="12"/>
  <c r="X162" i="12"/>
  <c r="D163" i="12"/>
  <c r="E163" i="12" s="1"/>
  <c r="F163" i="12"/>
  <c r="G163" i="12"/>
  <c r="X163" i="12"/>
  <c r="D164" i="12"/>
  <c r="E164" i="12" s="1"/>
  <c r="F164" i="12"/>
  <c r="G164" i="12"/>
  <c r="X164" i="12"/>
  <c r="D165" i="12"/>
  <c r="E165" i="12" s="1"/>
  <c r="F165" i="12"/>
  <c r="G165" i="12"/>
  <c r="X165" i="12"/>
  <c r="D166" i="12"/>
  <c r="E166" i="12" s="1"/>
  <c r="F166" i="12"/>
  <c r="G166" i="12"/>
  <c r="X166" i="12"/>
  <c r="D167" i="12"/>
  <c r="E167" i="12" s="1"/>
  <c r="F167" i="12"/>
  <c r="G167" i="12"/>
  <c r="X167" i="12"/>
  <c r="D168" i="12"/>
  <c r="E168" i="12" s="1"/>
  <c r="F168" i="12"/>
  <c r="G168" i="12"/>
  <c r="X168" i="12"/>
  <c r="D169" i="12"/>
  <c r="E169" i="12" s="1"/>
  <c r="F169" i="12"/>
  <c r="G169" i="12"/>
  <c r="X169" i="12"/>
  <c r="D170" i="12"/>
  <c r="E170" i="12" s="1"/>
  <c r="F170" i="12"/>
  <c r="G170" i="12"/>
  <c r="X170" i="12"/>
  <c r="D171" i="12"/>
  <c r="E171" i="12" s="1"/>
  <c r="F171" i="12"/>
  <c r="G171" i="12"/>
  <c r="X171" i="12"/>
  <c r="D172" i="12"/>
  <c r="E172" i="12" s="1"/>
  <c r="F172" i="12"/>
  <c r="G172" i="12"/>
  <c r="X172" i="12"/>
  <c r="D173" i="12"/>
  <c r="E173" i="12" s="1"/>
  <c r="F173" i="12"/>
  <c r="G173" i="12"/>
  <c r="X173" i="12"/>
  <c r="X141" i="12"/>
  <c r="F141" i="12"/>
  <c r="G141" i="12"/>
  <c r="D141" i="12"/>
  <c r="E141" i="12" s="1"/>
  <c r="D102" i="12"/>
  <c r="E102" i="12" s="1"/>
  <c r="F102" i="12"/>
  <c r="G102" i="12"/>
  <c r="X102" i="12"/>
  <c r="D103" i="12"/>
  <c r="E103" i="12" s="1"/>
  <c r="F103" i="12"/>
  <c r="G103" i="12"/>
  <c r="X103" i="12"/>
  <c r="D104" i="12"/>
  <c r="E104" i="12" s="1"/>
  <c r="F104" i="12"/>
  <c r="G104" i="12"/>
  <c r="X104" i="12"/>
  <c r="D105" i="12"/>
  <c r="E105" i="12" s="1"/>
  <c r="F105" i="12"/>
  <c r="G105" i="12"/>
  <c r="X105" i="12"/>
  <c r="D106" i="12"/>
  <c r="E106" i="12" s="1"/>
  <c r="F106" i="12"/>
  <c r="G106" i="12"/>
  <c r="X106" i="12"/>
  <c r="D107" i="12"/>
  <c r="E107" i="12" s="1"/>
  <c r="F107" i="12"/>
  <c r="G107" i="12"/>
  <c r="X107" i="12"/>
  <c r="D108" i="12"/>
  <c r="E108" i="12" s="1"/>
  <c r="F108" i="12"/>
  <c r="G108" i="12"/>
  <c r="X108" i="12"/>
  <c r="D109" i="12"/>
  <c r="E109" i="12" s="1"/>
  <c r="F109" i="12"/>
  <c r="G109" i="12"/>
  <c r="X109" i="12"/>
  <c r="D110" i="12"/>
  <c r="E110" i="12" s="1"/>
  <c r="F110" i="12"/>
  <c r="G110" i="12"/>
  <c r="X110" i="12"/>
  <c r="D111" i="12"/>
  <c r="E111" i="12" s="1"/>
  <c r="F111" i="12"/>
  <c r="G111" i="12"/>
  <c r="X111" i="12"/>
  <c r="D112" i="12"/>
  <c r="E112" i="12" s="1"/>
  <c r="F112" i="12"/>
  <c r="G112" i="12"/>
  <c r="X112" i="12"/>
  <c r="D113" i="12"/>
  <c r="E113" i="12" s="1"/>
  <c r="F113" i="12"/>
  <c r="G113" i="12"/>
  <c r="X113" i="12"/>
  <c r="D114" i="12"/>
  <c r="E114" i="12" s="1"/>
  <c r="F114" i="12"/>
  <c r="G114" i="12"/>
  <c r="X114" i="12"/>
  <c r="D115" i="12"/>
  <c r="E115" i="12" s="1"/>
  <c r="F115" i="12"/>
  <c r="G115" i="12"/>
  <c r="X115" i="12"/>
  <c r="D116" i="12"/>
  <c r="E116" i="12" s="1"/>
  <c r="F116" i="12"/>
  <c r="G116" i="12"/>
  <c r="X116" i="12"/>
  <c r="D117" i="12"/>
  <c r="E117" i="12" s="1"/>
  <c r="F117" i="12"/>
  <c r="G117" i="12"/>
  <c r="X117" i="12"/>
  <c r="D118" i="12"/>
  <c r="E118" i="12" s="1"/>
  <c r="F118" i="12"/>
  <c r="G118" i="12"/>
  <c r="X118" i="12"/>
  <c r="D119" i="12"/>
  <c r="E119" i="12" s="1"/>
  <c r="F119" i="12"/>
  <c r="G119" i="12"/>
  <c r="X119" i="12"/>
  <c r="D120" i="12"/>
  <c r="E120" i="12" s="1"/>
  <c r="F120" i="12"/>
  <c r="G120" i="12"/>
  <c r="X120" i="12"/>
  <c r="D121" i="12"/>
  <c r="E121" i="12" s="1"/>
  <c r="F121" i="12"/>
  <c r="G121" i="12"/>
  <c r="X121" i="12"/>
  <c r="D122" i="12"/>
  <c r="E122" i="12" s="1"/>
  <c r="F122" i="12"/>
  <c r="G122" i="12"/>
  <c r="X122" i="12"/>
  <c r="D123" i="12"/>
  <c r="E123" i="12" s="1"/>
  <c r="F123" i="12"/>
  <c r="G123" i="12"/>
  <c r="X123" i="12"/>
  <c r="D124" i="12"/>
  <c r="E124" i="12" s="1"/>
  <c r="F124" i="12"/>
  <c r="G124" i="12"/>
  <c r="X124" i="12"/>
  <c r="D125" i="12"/>
  <c r="E125" i="12" s="1"/>
  <c r="F125" i="12"/>
  <c r="G125" i="12"/>
  <c r="X125" i="12"/>
  <c r="D126" i="12"/>
  <c r="E126" i="12" s="1"/>
  <c r="F126" i="12"/>
  <c r="G126" i="12"/>
  <c r="X126" i="12"/>
  <c r="D127" i="12"/>
  <c r="E127" i="12" s="1"/>
  <c r="F127" i="12"/>
  <c r="G127" i="12"/>
  <c r="X127" i="12"/>
  <c r="D128" i="12"/>
  <c r="E128" i="12" s="1"/>
  <c r="F128" i="12"/>
  <c r="G128" i="12"/>
  <c r="X128" i="12"/>
  <c r="D129" i="12"/>
  <c r="E129" i="12" s="1"/>
  <c r="F129" i="12"/>
  <c r="G129" i="12"/>
  <c r="X129" i="12"/>
  <c r="D130" i="12"/>
  <c r="E130" i="12" s="1"/>
  <c r="F130" i="12"/>
  <c r="G130" i="12"/>
  <c r="X130" i="12"/>
  <c r="D131" i="12"/>
  <c r="E131" i="12" s="1"/>
  <c r="F131" i="12"/>
  <c r="G131" i="12"/>
  <c r="X131" i="12"/>
  <c r="D132" i="12"/>
  <c r="E132" i="12" s="1"/>
  <c r="F132" i="12"/>
  <c r="G132" i="12"/>
  <c r="X132" i="12"/>
  <c r="D133" i="12"/>
  <c r="E133" i="12" s="1"/>
  <c r="F133" i="12"/>
  <c r="G133" i="12"/>
  <c r="X133" i="12"/>
  <c r="D134" i="12"/>
  <c r="E134" i="12" s="1"/>
  <c r="F134" i="12"/>
  <c r="G134" i="12"/>
  <c r="X134" i="12"/>
  <c r="D135" i="12"/>
  <c r="E135" i="12" s="1"/>
  <c r="F135" i="12"/>
  <c r="G135" i="12"/>
  <c r="X135" i="12"/>
  <c r="D136" i="12"/>
  <c r="E136" i="12" s="1"/>
  <c r="F136" i="12"/>
  <c r="G136" i="12"/>
  <c r="X136" i="12"/>
  <c r="D137" i="12"/>
  <c r="E137" i="12" s="1"/>
  <c r="F137" i="12"/>
  <c r="G137" i="12"/>
  <c r="X137" i="12"/>
  <c r="D138" i="12"/>
  <c r="E138" i="12" s="1"/>
  <c r="F138" i="12"/>
  <c r="G138" i="12"/>
  <c r="X138" i="12"/>
  <c r="D139" i="12"/>
  <c r="E139" i="12" s="1"/>
  <c r="F139" i="12"/>
  <c r="G139" i="12"/>
  <c r="X139" i="12"/>
  <c r="D140" i="12"/>
  <c r="E140" i="12" s="1"/>
  <c r="F140" i="12"/>
  <c r="G140" i="12"/>
  <c r="X140" i="12"/>
  <c r="F101" i="12"/>
  <c r="G101" i="12"/>
  <c r="X101" i="12"/>
  <c r="D101" i="12"/>
  <c r="E101" i="12" s="1"/>
  <c r="D100" i="12"/>
  <c r="E100" i="12" s="1"/>
  <c r="F100" i="12"/>
  <c r="G100" i="12"/>
  <c r="X100" i="12"/>
  <c r="D75" i="12"/>
  <c r="E75" i="12" s="1"/>
  <c r="F75" i="12"/>
  <c r="G75" i="12"/>
  <c r="X75" i="12"/>
  <c r="D76" i="12"/>
  <c r="E76" i="12" s="1"/>
  <c r="F76" i="12"/>
  <c r="G76" i="12"/>
  <c r="X76" i="12"/>
  <c r="D77" i="12"/>
  <c r="E77" i="12" s="1"/>
  <c r="F77" i="12"/>
  <c r="G77" i="12"/>
  <c r="X77" i="12"/>
  <c r="D78" i="12"/>
  <c r="E78" i="12" s="1"/>
  <c r="F78" i="12"/>
  <c r="G78" i="12"/>
  <c r="X78" i="12"/>
  <c r="D79" i="12"/>
  <c r="E79" i="12" s="1"/>
  <c r="F79" i="12"/>
  <c r="G79" i="12"/>
  <c r="X79" i="12"/>
  <c r="D80" i="12"/>
  <c r="E80" i="12" s="1"/>
  <c r="F80" i="12"/>
  <c r="G80" i="12"/>
  <c r="X80" i="12"/>
  <c r="D81" i="12"/>
  <c r="E81" i="12" s="1"/>
  <c r="F81" i="12"/>
  <c r="G81" i="12"/>
  <c r="X81" i="12"/>
  <c r="D82" i="12"/>
  <c r="E82" i="12" s="1"/>
  <c r="F82" i="12"/>
  <c r="G82" i="12"/>
  <c r="X82" i="12"/>
  <c r="D83" i="12"/>
  <c r="E83" i="12" s="1"/>
  <c r="F83" i="12"/>
  <c r="G83" i="12"/>
  <c r="X83" i="12"/>
  <c r="D84" i="12"/>
  <c r="E84" i="12" s="1"/>
  <c r="F84" i="12"/>
  <c r="G84" i="12"/>
  <c r="X84" i="12"/>
  <c r="D85" i="12"/>
  <c r="E85" i="12" s="1"/>
  <c r="F85" i="12"/>
  <c r="G85" i="12"/>
  <c r="X85" i="12"/>
  <c r="D86" i="12"/>
  <c r="E86" i="12" s="1"/>
  <c r="F86" i="12"/>
  <c r="G86" i="12"/>
  <c r="X86" i="12"/>
  <c r="D87" i="12"/>
  <c r="E87" i="12" s="1"/>
  <c r="F87" i="12"/>
  <c r="G87" i="12"/>
  <c r="X87" i="12"/>
  <c r="D88" i="12"/>
  <c r="E88" i="12" s="1"/>
  <c r="F88" i="12"/>
  <c r="G88" i="12"/>
  <c r="X88" i="12"/>
  <c r="D89" i="12"/>
  <c r="E89" i="12" s="1"/>
  <c r="F89" i="12"/>
  <c r="G89" i="12"/>
  <c r="X89" i="12"/>
  <c r="D90" i="12"/>
  <c r="E90" i="12" s="1"/>
  <c r="F90" i="12"/>
  <c r="G90" i="12"/>
  <c r="X90" i="12"/>
  <c r="D91" i="12"/>
  <c r="E91" i="12" s="1"/>
  <c r="F91" i="12"/>
  <c r="G91" i="12"/>
  <c r="X91" i="12"/>
  <c r="D92" i="12"/>
  <c r="E92" i="12" s="1"/>
  <c r="F92" i="12"/>
  <c r="G92" i="12"/>
  <c r="X92" i="12"/>
  <c r="D93" i="12"/>
  <c r="E93" i="12" s="1"/>
  <c r="F93" i="12"/>
  <c r="G93" i="12"/>
  <c r="X93" i="12"/>
  <c r="D94" i="12"/>
  <c r="E94" i="12" s="1"/>
  <c r="F94" i="12"/>
  <c r="G94" i="12"/>
  <c r="X94" i="12"/>
  <c r="D95" i="12"/>
  <c r="E95" i="12" s="1"/>
  <c r="F95" i="12"/>
  <c r="G95" i="12"/>
  <c r="X95" i="12"/>
  <c r="D96" i="12"/>
  <c r="E96" i="12" s="1"/>
  <c r="F96" i="12"/>
  <c r="G96" i="12"/>
  <c r="X96" i="12"/>
  <c r="D97" i="12"/>
  <c r="E97" i="12" s="1"/>
  <c r="F97" i="12"/>
  <c r="G97" i="12"/>
  <c r="X97" i="12"/>
  <c r="D98" i="12"/>
  <c r="E98" i="12" s="1"/>
  <c r="F98" i="12"/>
  <c r="G98" i="12"/>
  <c r="X98" i="12"/>
  <c r="D99" i="12"/>
  <c r="E99" i="12" s="1"/>
  <c r="F99" i="12"/>
  <c r="G99" i="12"/>
  <c r="X99" i="12"/>
  <c r="F74" i="12"/>
  <c r="G74" i="12"/>
  <c r="X74" i="12"/>
  <c r="D74" i="12"/>
  <c r="E74" i="12" s="1"/>
  <c r="D51" i="12"/>
  <c r="E51" i="12" s="1"/>
  <c r="F51" i="12"/>
  <c r="G51" i="12"/>
  <c r="X51" i="12"/>
  <c r="D52" i="12"/>
  <c r="E52" i="12" s="1"/>
  <c r="F52" i="12"/>
  <c r="G52" i="12"/>
  <c r="X52" i="12"/>
  <c r="D53" i="12"/>
  <c r="E53" i="12" s="1"/>
  <c r="F53" i="12"/>
  <c r="G53" i="12"/>
  <c r="X53" i="12"/>
  <c r="D54" i="12"/>
  <c r="E54" i="12" s="1"/>
  <c r="F54" i="12"/>
  <c r="G54" i="12"/>
  <c r="X54" i="12"/>
  <c r="D55" i="12"/>
  <c r="E55" i="12" s="1"/>
  <c r="F55" i="12"/>
  <c r="G55" i="12"/>
  <c r="X55" i="12"/>
  <c r="D56" i="12"/>
  <c r="E56" i="12" s="1"/>
  <c r="F56" i="12"/>
  <c r="G56" i="12"/>
  <c r="X56" i="12"/>
  <c r="D57" i="12"/>
  <c r="E57" i="12" s="1"/>
  <c r="F57" i="12"/>
  <c r="G57" i="12"/>
  <c r="X57" i="12"/>
  <c r="D58" i="12"/>
  <c r="E58" i="12" s="1"/>
  <c r="F58" i="12"/>
  <c r="G58" i="12"/>
  <c r="X58" i="12"/>
  <c r="D59" i="12"/>
  <c r="E59" i="12" s="1"/>
  <c r="F59" i="12"/>
  <c r="G59" i="12"/>
  <c r="X59" i="12"/>
  <c r="D60" i="12"/>
  <c r="E60" i="12" s="1"/>
  <c r="F60" i="12"/>
  <c r="G60" i="12"/>
  <c r="X60" i="12"/>
  <c r="D61" i="12"/>
  <c r="E61" i="12" s="1"/>
  <c r="F61" i="12"/>
  <c r="G61" i="12"/>
  <c r="X61" i="12"/>
  <c r="D62" i="12"/>
  <c r="E62" i="12" s="1"/>
  <c r="F62" i="12"/>
  <c r="G62" i="12"/>
  <c r="X62" i="12"/>
  <c r="D63" i="12"/>
  <c r="E63" i="12" s="1"/>
  <c r="F63" i="12"/>
  <c r="G63" i="12"/>
  <c r="X63" i="12"/>
  <c r="D64" i="12"/>
  <c r="E64" i="12" s="1"/>
  <c r="F64" i="12"/>
  <c r="G64" i="12"/>
  <c r="X64" i="12"/>
  <c r="D65" i="12"/>
  <c r="E65" i="12" s="1"/>
  <c r="F65" i="12"/>
  <c r="G65" i="12"/>
  <c r="X65" i="12"/>
  <c r="D66" i="12"/>
  <c r="E66" i="12" s="1"/>
  <c r="F66" i="12"/>
  <c r="G66" i="12"/>
  <c r="X66" i="12"/>
  <c r="D67" i="12"/>
  <c r="E67" i="12" s="1"/>
  <c r="F67" i="12"/>
  <c r="G67" i="12"/>
  <c r="X67" i="12"/>
  <c r="D68" i="12"/>
  <c r="E68" i="12" s="1"/>
  <c r="F68" i="12"/>
  <c r="G68" i="12"/>
  <c r="X68" i="12"/>
  <c r="D69" i="12"/>
  <c r="E69" i="12" s="1"/>
  <c r="F69" i="12"/>
  <c r="G69" i="12"/>
  <c r="X69" i="12"/>
  <c r="D70" i="12"/>
  <c r="E70" i="12" s="1"/>
  <c r="F70" i="12"/>
  <c r="G70" i="12"/>
  <c r="X70" i="12"/>
  <c r="D71" i="12"/>
  <c r="E71" i="12" s="1"/>
  <c r="F71" i="12"/>
  <c r="G71" i="12"/>
  <c r="X71" i="12"/>
  <c r="D72" i="12"/>
  <c r="E72" i="12" s="1"/>
  <c r="F72" i="12"/>
  <c r="G72" i="12"/>
  <c r="X72" i="12"/>
  <c r="D73" i="12"/>
  <c r="E73" i="12" s="1"/>
  <c r="F73" i="12"/>
  <c r="G73" i="12"/>
  <c r="X73" i="12"/>
  <c r="F50" i="12"/>
  <c r="G50" i="12"/>
  <c r="X50" i="12"/>
  <c r="D50" i="12"/>
  <c r="E50" i="12" s="1"/>
  <c r="D49" i="12"/>
  <c r="E49" i="12" s="1"/>
  <c r="D20" i="12"/>
  <c r="D19" i="12"/>
  <c r="D18" i="12"/>
  <c r="E18" i="12" s="1"/>
  <c r="D15" i="12"/>
  <c r="D14" i="12"/>
  <c r="D10" i="12"/>
  <c r="D9" i="12"/>
  <c r="E21" i="12" s="1"/>
  <c r="F3" i="12"/>
  <c r="G3" i="12"/>
  <c r="F4" i="12"/>
  <c r="G4" i="12"/>
  <c r="F5" i="12"/>
  <c r="G5" i="12"/>
  <c r="F6" i="12"/>
  <c r="G6" i="12"/>
  <c r="F7" i="12"/>
  <c r="G7" i="12"/>
  <c r="F8" i="12"/>
  <c r="G8" i="12"/>
  <c r="F9" i="12"/>
  <c r="G9" i="12"/>
  <c r="F10" i="12"/>
  <c r="G10" i="12"/>
  <c r="F11" i="12"/>
  <c r="G11" i="12"/>
  <c r="F12" i="12"/>
  <c r="G12" i="12"/>
  <c r="F13" i="12"/>
  <c r="G13" i="12"/>
  <c r="F14" i="12"/>
  <c r="G14" i="12"/>
  <c r="F15" i="12"/>
  <c r="G15" i="12"/>
  <c r="F16" i="12"/>
  <c r="G16" i="12"/>
  <c r="F19" i="12"/>
  <c r="G19" i="12"/>
  <c r="F20" i="12"/>
  <c r="G20" i="12"/>
  <c r="F23" i="12"/>
  <c r="G23" i="12"/>
  <c r="F24" i="12"/>
  <c r="G24" i="12"/>
  <c r="F25" i="12"/>
  <c r="G25" i="12"/>
  <c r="F26" i="12"/>
  <c r="G26" i="12"/>
  <c r="F27" i="12"/>
  <c r="G27" i="12"/>
  <c r="F28" i="12"/>
  <c r="G28" i="12"/>
  <c r="F29" i="12"/>
  <c r="G29" i="12"/>
  <c r="F30" i="12"/>
  <c r="G30" i="12"/>
  <c r="F31" i="12"/>
  <c r="G31" i="12"/>
  <c r="F32" i="12"/>
  <c r="G32" i="12"/>
  <c r="F33" i="12"/>
  <c r="G33" i="12"/>
  <c r="F34" i="12"/>
  <c r="G34" i="12"/>
  <c r="F35" i="12"/>
  <c r="G35" i="12"/>
  <c r="F36" i="12"/>
  <c r="G36" i="12"/>
  <c r="F37" i="12"/>
  <c r="G37" i="12"/>
  <c r="F38" i="12"/>
  <c r="G38" i="12"/>
  <c r="F39" i="12"/>
  <c r="G39" i="12"/>
  <c r="F40" i="12"/>
  <c r="G40" i="12"/>
  <c r="F41" i="12"/>
  <c r="G41" i="12"/>
  <c r="F42" i="12"/>
  <c r="G42" i="12"/>
  <c r="F43" i="12"/>
  <c r="G43" i="12"/>
  <c r="F44" i="12"/>
  <c r="G44" i="12"/>
  <c r="F45" i="12"/>
  <c r="G45" i="12"/>
  <c r="F46" i="12"/>
  <c r="G46" i="12"/>
  <c r="F47" i="12"/>
  <c r="G47" i="12"/>
  <c r="F48" i="12"/>
  <c r="G48" i="12"/>
  <c r="F49" i="12"/>
  <c r="G49" i="12"/>
  <c r="X2" i="12"/>
  <c r="G2" i="12"/>
  <c r="F2" i="12"/>
  <c r="D47" i="12"/>
  <c r="E47" i="12" s="1"/>
  <c r="D48" i="12"/>
  <c r="E48" i="12" s="1"/>
  <c r="D3" i="12"/>
  <c r="E3" i="12" s="1"/>
  <c r="D4" i="12"/>
  <c r="E4" i="12" s="1"/>
  <c r="D5" i="12"/>
  <c r="E5" i="12" s="1"/>
  <c r="D6" i="12"/>
  <c r="E6" i="12" s="1"/>
  <c r="D7" i="12"/>
  <c r="E7" i="12" s="1"/>
  <c r="D8" i="12"/>
  <c r="D11" i="12"/>
  <c r="E11" i="12" s="1"/>
  <c r="D12" i="12"/>
  <c r="E12" i="12" s="1"/>
  <c r="D13" i="12"/>
  <c r="E13" i="12" s="1"/>
  <c r="D22" i="12"/>
  <c r="E22" i="12" s="1"/>
  <c r="D23" i="12"/>
  <c r="E23" i="12" s="1"/>
  <c r="D24" i="12"/>
  <c r="E24" i="12" s="1"/>
  <c r="D25" i="12"/>
  <c r="E25" i="12" s="1"/>
  <c r="D26" i="12"/>
  <c r="E26" i="12" s="1"/>
  <c r="D27" i="12"/>
  <c r="E27" i="12" s="1"/>
  <c r="D28" i="12"/>
  <c r="E28" i="12" s="1"/>
  <c r="D29" i="12"/>
  <c r="E29" i="12" s="1"/>
  <c r="D30" i="12"/>
  <c r="E30" i="12" s="1"/>
  <c r="D31" i="12"/>
  <c r="E31" i="12" s="1"/>
  <c r="D32" i="12"/>
  <c r="E32" i="12" s="1"/>
  <c r="D33" i="12"/>
  <c r="E33" i="12" s="1"/>
  <c r="D34" i="12"/>
  <c r="E34" i="12" s="1"/>
  <c r="D35" i="12"/>
  <c r="E35" i="12" s="1"/>
  <c r="D36" i="12"/>
  <c r="E36" i="12" s="1"/>
  <c r="D37" i="12"/>
  <c r="E37" i="12" s="1"/>
  <c r="D38" i="12"/>
  <c r="E38" i="12" s="1"/>
  <c r="D39" i="12"/>
  <c r="E39" i="12" s="1"/>
  <c r="D40" i="12"/>
  <c r="E40" i="12" s="1"/>
  <c r="D41" i="12"/>
  <c r="E41" i="12" s="1"/>
  <c r="D42" i="12"/>
  <c r="E42" i="12" s="1"/>
  <c r="D43" i="12"/>
  <c r="E43" i="12" s="1"/>
  <c r="D44" i="12"/>
  <c r="E44" i="12" s="1"/>
  <c r="D45" i="12"/>
  <c r="E45" i="12" s="1"/>
  <c r="D46" i="12"/>
  <c r="E46" i="12" s="1"/>
  <c r="D2" i="12"/>
  <c r="E2" i="12" s="1"/>
  <c r="E20" i="12" l="1"/>
  <c r="E16" i="12"/>
  <c r="E15" i="12"/>
  <c r="E19" i="12"/>
  <c r="E10" i="12"/>
  <c r="E17" i="12"/>
  <c r="E9" i="12"/>
  <c r="E8" i="12"/>
  <c r="E14" i="12"/>
</calcChain>
</file>

<file path=xl/sharedStrings.xml><?xml version="1.0" encoding="utf-8"?>
<sst xmlns="http://schemas.openxmlformats.org/spreadsheetml/2006/main" count="596" uniqueCount="258">
  <si>
    <t>Laser</t>
  </si>
  <si>
    <t xml:space="preserve"> </t>
  </si>
  <si>
    <t>Désinvagination 
intestinale de l'enfant</t>
  </si>
  <si>
    <t>TRAITEMENT DES CALCIFICATIONS
ARTICULAIRES</t>
  </si>
  <si>
    <t>phlébographie (veineux)</t>
  </si>
  <si>
    <t>artériographies (artériel)</t>
  </si>
  <si>
    <t>Thermocoagulation</t>
  </si>
  <si>
    <t>Electroporation</t>
  </si>
  <si>
    <t>Destruction électrique</t>
  </si>
  <si>
    <t>Destruction thermique (chaleur/froid)</t>
  </si>
  <si>
    <t>Destruction chimique</t>
  </si>
  <si>
    <t>Décompression tumorale (argon)</t>
  </si>
  <si>
    <t xml:space="preserve">DILATATION </t>
  </si>
  <si>
    <t xml:space="preserve">POSE DE BALLONNETS </t>
  </si>
  <si>
    <t>SONDE ENDO-URETERALE</t>
  </si>
  <si>
    <t>CYSTOGRAPHIE (vessie)</t>
  </si>
  <si>
    <t>HYSTEROGRAPHIE (uterus)</t>
  </si>
  <si>
    <t>UROGRAPHIE (voies urinaires)</t>
  </si>
  <si>
    <t>GALACTOGRAPHIE 
(canaux galactophores)</t>
  </si>
  <si>
    <t>CYTOPONCTION</t>
  </si>
  <si>
    <t xml:space="preserve">POSE d'ENDOPROTHESES
</t>
  </si>
  <si>
    <t>EXTRACTION DE CORPS ETRANGERS</t>
  </si>
  <si>
    <t>JEJUNOSTOMIE</t>
  </si>
  <si>
    <t>OCCLUSION</t>
  </si>
  <si>
    <t xml:space="preserve">POSE de SONDE
</t>
  </si>
  <si>
    <t>CHOLANGIOGRAPHIE</t>
  </si>
  <si>
    <t>EXTRACTION DE LITHIASE</t>
  </si>
  <si>
    <t>Destruction radiologique</t>
  </si>
  <si>
    <t>rétrograde</t>
  </si>
  <si>
    <t>DESTRUCTION TUMORALE</t>
  </si>
  <si>
    <r>
      <t xml:space="preserve">SCLEROTHERAPIE </t>
    </r>
    <r>
      <rPr>
        <b/>
        <sz val="11"/>
        <color rgb="FF0070C0"/>
        <rFont val="Calibri"/>
        <family val="2"/>
        <scheme val="minor"/>
      </rPr>
      <t>veineuse</t>
    </r>
  </si>
  <si>
    <r>
      <t xml:space="preserve">THROMBOLYSE/FIBRINOLYSE IN SITU </t>
    </r>
    <r>
      <rPr>
        <b/>
        <sz val="11"/>
        <color rgb="FFFF0000"/>
        <rFont val="Calibri"/>
        <family val="2"/>
        <scheme val="minor"/>
      </rPr>
      <t>artérielle</t>
    </r>
  </si>
  <si>
    <r>
      <t xml:space="preserve">THROMBOLYSE/FIBRINOLYSE IN SITU </t>
    </r>
    <r>
      <rPr>
        <b/>
        <sz val="11"/>
        <color rgb="FF0070C0"/>
        <rFont val="Calibri"/>
        <family val="2"/>
        <scheme val="minor"/>
      </rPr>
      <t>veineuse</t>
    </r>
  </si>
  <si>
    <r>
      <t xml:space="preserve">THROMBECTOMIE MECANIQUE </t>
    </r>
    <r>
      <rPr>
        <b/>
        <sz val="11"/>
        <color rgb="FFFF0000"/>
        <rFont val="Calibri"/>
        <family val="2"/>
        <scheme val="minor"/>
      </rPr>
      <t>artérielle</t>
    </r>
  </si>
  <si>
    <r>
      <t xml:space="preserve">THROMBECTOMIE MECANIQUE </t>
    </r>
    <r>
      <rPr>
        <b/>
        <sz val="11"/>
        <color rgb="FF0070C0"/>
        <rFont val="Calibri"/>
        <family val="2"/>
        <scheme val="minor"/>
      </rPr>
      <t>veineuse</t>
    </r>
  </si>
  <si>
    <r>
      <t xml:space="preserve">THROMBOASPIRATION </t>
    </r>
    <r>
      <rPr>
        <b/>
        <sz val="11"/>
        <color rgb="FFFF0000"/>
        <rFont val="Calibri"/>
        <family val="2"/>
        <scheme val="minor"/>
      </rPr>
      <t>artérielle</t>
    </r>
  </si>
  <si>
    <r>
      <t xml:space="preserve">THROMBOASPIRATION </t>
    </r>
    <r>
      <rPr>
        <b/>
        <sz val="11"/>
        <color rgb="FF0070C0"/>
        <rFont val="Calibri"/>
        <family val="2"/>
        <scheme val="minor"/>
      </rPr>
      <t>veineuse</t>
    </r>
  </si>
  <si>
    <r>
      <rPr>
        <b/>
        <sz val="11"/>
        <color theme="1"/>
        <rFont val="Calibri"/>
        <family val="2"/>
        <scheme val="minor"/>
      </rPr>
      <t>INJECTIONS IN SITU/LOCO-REGIONALES</t>
    </r>
    <r>
      <rPr>
        <sz val="11"/>
        <color theme="1"/>
        <rFont val="Calibri"/>
        <family val="2"/>
        <scheme val="minor"/>
      </rPr>
      <t xml:space="preserve">
d'agents anticancéreux ou sclérosants ou colles</t>
    </r>
  </si>
  <si>
    <r>
      <rPr>
        <b/>
        <sz val="11"/>
        <color theme="1"/>
        <rFont val="Calibri"/>
        <family val="2"/>
        <scheme val="minor"/>
      </rPr>
      <t xml:space="preserve">INJECTIONS INTRA-ARTERIELLES </t>
    </r>
    <r>
      <rPr>
        <sz val="11"/>
        <color theme="1"/>
        <rFont val="Calibri"/>
        <family val="2"/>
        <scheme val="minor"/>
      </rPr>
      <t xml:space="preserve">d'agents anticancéreux ou radio-isotopiques </t>
    </r>
  </si>
  <si>
    <r>
      <t>ARTHRO</t>
    </r>
    <r>
      <rPr>
        <sz val="11"/>
        <color theme="1"/>
        <rFont val="Calibri"/>
        <family val="2"/>
        <scheme val="minor"/>
      </rPr>
      <t>-graphie/scanner/IRM</t>
    </r>
  </si>
  <si>
    <r>
      <rPr>
        <b/>
        <sz val="11"/>
        <color theme="1"/>
        <rFont val="Calibri"/>
        <family val="2"/>
        <scheme val="minor"/>
      </rPr>
      <t>DISCO</t>
    </r>
    <r>
      <rPr>
        <sz val="11"/>
        <color theme="1"/>
        <rFont val="Calibri"/>
        <family val="2"/>
        <scheme val="minor"/>
      </rPr>
      <t>-graphie/scanner</t>
    </r>
  </si>
  <si>
    <r>
      <rPr>
        <b/>
        <sz val="11"/>
        <color theme="1"/>
        <rFont val="Calibri"/>
        <family val="2"/>
        <scheme val="minor"/>
      </rPr>
      <t>BIOPSIES</t>
    </r>
    <r>
      <rPr>
        <sz val="11"/>
        <color theme="1"/>
        <rFont val="Calibri"/>
        <family val="2"/>
        <scheme val="minor"/>
      </rPr>
      <t xml:space="preserve"> rachidiennes</t>
    </r>
  </si>
  <si>
    <r>
      <rPr>
        <b/>
        <sz val="11"/>
        <color theme="1"/>
        <rFont val="Calibri"/>
        <family val="2"/>
        <scheme val="minor"/>
      </rPr>
      <t>VISSAGE</t>
    </r>
    <r>
      <rPr>
        <sz val="11"/>
        <color theme="1"/>
        <rFont val="Calibri"/>
        <family val="2"/>
        <scheme val="minor"/>
      </rPr>
      <t xml:space="preserve"> (sacrum, rachis)</t>
    </r>
  </si>
  <si>
    <r>
      <rPr>
        <b/>
        <sz val="11"/>
        <color theme="1"/>
        <rFont val="Calibri"/>
        <family val="2"/>
        <scheme val="minor"/>
      </rPr>
      <t>NUCLEOTOMIE</t>
    </r>
    <r>
      <rPr>
        <sz val="11"/>
        <color theme="1"/>
        <rFont val="Calibri"/>
        <family val="2"/>
        <scheme val="minor"/>
      </rPr>
      <t xml:space="preserve"> 
(ablation de disques)</t>
    </r>
  </si>
  <si>
    <r>
      <rPr>
        <b/>
        <sz val="11"/>
        <color theme="1"/>
        <rFont val="Calibri"/>
        <family val="2"/>
        <scheme val="minor"/>
      </rPr>
      <t>BIOPSIES</t>
    </r>
    <r>
      <rPr>
        <sz val="11"/>
        <color theme="1"/>
        <rFont val="Calibri"/>
        <family val="2"/>
        <scheme val="minor"/>
      </rPr>
      <t xml:space="preserve"> profondes</t>
    </r>
  </si>
  <si>
    <r>
      <rPr>
        <b/>
        <sz val="11"/>
        <color theme="1"/>
        <rFont val="Calibri"/>
        <family val="2"/>
        <scheme val="minor"/>
      </rPr>
      <t>EXTRACTION/RETRAIT</t>
    </r>
    <r>
      <rPr>
        <sz val="11"/>
        <color theme="1"/>
        <rFont val="Calibri"/>
        <family val="2"/>
        <scheme val="minor"/>
      </rPr>
      <t xml:space="preserve"> 
de corps étranger </t>
    </r>
  </si>
  <si>
    <r>
      <rPr>
        <b/>
        <sz val="11"/>
        <color theme="1"/>
        <rFont val="Calibri"/>
        <family val="2"/>
        <scheme val="minor"/>
      </rPr>
      <t xml:space="preserve">REPERMEABILISATION </t>
    </r>
    <r>
      <rPr>
        <sz val="11"/>
        <color theme="1"/>
        <rFont val="Calibri"/>
        <family val="2"/>
        <scheme val="minor"/>
      </rPr>
      <t xml:space="preserve">
tubaire</t>
    </r>
  </si>
  <si>
    <r>
      <rPr>
        <b/>
        <sz val="11"/>
        <color theme="1"/>
        <rFont val="Calibri"/>
        <family val="2"/>
        <scheme val="minor"/>
      </rPr>
      <t>CATHETERISME</t>
    </r>
    <r>
      <rPr>
        <sz val="11"/>
        <color theme="1"/>
        <rFont val="Calibri"/>
        <family val="2"/>
        <scheme val="minor"/>
      </rPr>
      <t xml:space="preserve">
tubaire </t>
    </r>
  </si>
  <si>
    <r>
      <rPr>
        <b/>
        <sz val="11"/>
        <color theme="1"/>
        <rFont val="Calibri"/>
        <family val="2"/>
        <scheme val="minor"/>
      </rPr>
      <t xml:space="preserve">OCCLUSION </t>
    </r>
    <r>
      <rPr>
        <sz val="11"/>
        <color theme="1"/>
        <rFont val="Calibri"/>
        <family val="2"/>
        <scheme val="minor"/>
      </rPr>
      <t xml:space="preserve">
tubaire</t>
    </r>
  </si>
  <si>
    <r>
      <rPr>
        <b/>
        <sz val="11"/>
        <color theme="1"/>
        <rFont val="Calibri"/>
        <family val="2"/>
        <scheme val="minor"/>
      </rPr>
      <t>SCLEROSE</t>
    </r>
    <r>
      <rPr>
        <sz val="11"/>
        <color theme="1"/>
        <rFont val="Calibri"/>
        <family val="2"/>
        <scheme val="minor"/>
      </rPr>
      <t xml:space="preserve">
</t>
    </r>
  </si>
  <si>
    <r>
      <rPr>
        <b/>
        <sz val="11"/>
        <color theme="1"/>
        <rFont val="Calibri"/>
        <family val="2"/>
        <scheme val="minor"/>
      </rPr>
      <t>INFILTRATIONS</t>
    </r>
    <r>
      <rPr>
        <sz val="11"/>
        <color theme="1"/>
        <rFont val="Calibri"/>
        <family val="2"/>
        <scheme val="minor"/>
      </rPr>
      <t xml:space="preserve">
tissus mous</t>
    </r>
  </si>
  <si>
    <t>TECHNIQUES D'OBSTRUCTION 
(hémorragies, tumeurs, malformations)</t>
  </si>
  <si>
    <t>Techniques de REVASCULARISATION par DESOBSTRUCTION VASCULAIRE :
(thrombus, caillots)</t>
  </si>
  <si>
    <t>radiculosaccographie</t>
  </si>
  <si>
    <r>
      <rPr>
        <b/>
        <sz val="11"/>
        <color theme="1"/>
        <rFont val="Calibri"/>
        <family val="2"/>
        <scheme val="minor"/>
      </rPr>
      <t>BIOPSIES</t>
    </r>
    <r>
      <rPr>
        <sz val="11"/>
        <color theme="1"/>
        <rFont val="Calibri"/>
        <family val="2"/>
        <scheme val="minor"/>
      </rPr>
      <t xml:space="preserve"> superficielles</t>
    </r>
  </si>
  <si>
    <t>"Micro-ondes" (MO)</t>
  </si>
  <si>
    <t>URETROGRAPHIE (urêtre)</t>
  </si>
  <si>
    <t>BIOPSIES vasculaires</t>
  </si>
  <si>
    <t>AUTRES ACTES</t>
  </si>
  <si>
    <t>POSE DE VOIES D'ACCES VASCULAIRES</t>
  </si>
  <si>
    <t>CONSOLIDATION DU SQUELETTE</t>
  </si>
  <si>
    <t>POSE DE CATHETER pour DIALYSE PERITONEALE (DP)</t>
  </si>
  <si>
    <t xml:space="preserve">SCLEROSE </t>
  </si>
  <si>
    <t xml:space="preserve">POSE D'ENDOPROTHESES </t>
  </si>
  <si>
    <r>
      <t xml:space="preserve">DRAINAGE </t>
    </r>
    <r>
      <rPr>
        <sz val="11"/>
        <color theme="1"/>
        <rFont val="Calibri"/>
        <family val="2"/>
        <scheme val="minor"/>
      </rPr>
      <t>(collection 
liquide ou abcès)</t>
    </r>
  </si>
  <si>
    <r>
      <t xml:space="preserve">Gastro-entérostomie 
percutanée (GEP)
</t>
    </r>
    <r>
      <rPr>
        <sz val="11"/>
        <color theme="1"/>
        <rFont val="Calibri"/>
        <family val="2"/>
        <scheme val="minor"/>
      </rPr>
      <t>(dérivation du tube digestif)</t>
    </r>
  </si>
  <si>
    <t>lymphographies</t>
  </si>
  <si>
    <r>
      <rPr>
        <b/>
        <sz val="11"/>
        <color theme="1"/>
        <rFont val="Calibri"/>
        <family val="2"/>
        <scheme val="minor"/>
      </rPr>
      <t>KYPHOPLASTIE</t>
    </r>
    <r>
      <rPr>
        <sz val="11"/>
        <color theme="1"/>
        <rFont val="Calibri"/>
        <family val="2"/>
        <scheme val="minor"/>
      </rPr>
      <t xml:space="preserve">
ou cyphoplastie ou </t>
    </r>
    <r>
      <rPr>
        <b/>
        <sz val="11"/>
        <color theme="1"/>
        <rFont val="Calibri"/>
        <family val="2"/>
        <scheme val="minor"/>
      </rPr>
      <t>SPONDYLOPLASTIE</t>
    </r>
    <r>
      <rPr>
        <sz val="11"/>
        <color theme="1"/>
        <rFont val="Calibri"/>
        <family val="2"/>
        <scheme val="minor"/>
      </rPr>
      <t xml:space="preserve">
(ballonnet, stent, ciment)</t>
    </r>
  </si>
  <si>
    <t>Pose de repères transcutanés
préopératoire</t>
  </si>
  <si>
    <t>PYELOGRAPHIE (voies urinaires)</t>
  </si>
  <si>
    <t>NEPHROLITHOTOMIE</t>
  </si>
  <si>
    <t>CHOLECYSTOTOMIE</t>
  </si>
  <si>
    <r>
      <rPr>
        <b/>
        <sz val="11"/>
        <color theme="1"/>
        <rFont val="Calibri"/>
        <family val="2"/>
        <scheme val="minor"/>
      </rPr>
      <t xml:space="preserve">BIOPSIES </t>
    </r>
    <r>
      <rPr>
        <sz val="11"/>
        <color theme="1"/>
        <rFont val="Calibri"/>
        <family val="2"/>
        <scheme val="minor"/>
      </rPr>
      <t>ostéo-articulaires 
hors rachis</t>
    </r>
  </si>
  <si>
    <t xml:space="preserve">ACTES de RADIOLOGIE
INTERVENTIONNELLE
</t>
  </si>
  <si>
    <t>1-DIAGNOSTIC</t>
  </si>
  <si>
    <t>2-THERAPEUTIQUE</t>
  </si>
  <si>
    <r>
      <t xml:space="preserve">PONCTIONS digestives
</t>
    </r>
    <r>
      <rPr>
        <sz val="11"/>
        <color theme="1"/>
        <rFont val="Calibri"/>
        <family val="2"/>
        <scheme val="minor"/>
      </rPr>
      <t>avec/sans produit de contraste</t>
    </r>
  </si>
  <si>
    <t>PONCTIONS autres</t>
  </si>
  <si>
    <r>
      <t xml:space="preserve">DRAINAGE
</t>
    </r>
    <r>
      <rPr>
        <sz val="11"/>
        <color theme="1"/>
        <rFont val="Calibri"/>
        <family val="2"/>
        <scheme val="minor"/>
      </rPr>
      <t>(collection 
liquide ou abcès)</t>
    </r>
  </si>
  <si>
    <t>GASTROSTOMIE</t>
  </si>
  <si>
    <r>
      <t xml:space="preserve">PONCTIONS 
</t>
    </r>
    <r>
      <rPr>
        <sz val="11"/>
        <color theme="1"/>
        <rFont val="Calibri"/>
        <family val="2"/>
        <scheme val="minor"/>
      </rPr>
      <t>avec/sans produit de contraste</t>
    </r>
  </si>
  <si>
    <t>CYTOPONCTIONS</t>
  </si>
  <si>
    <r>
      <t xml:space="preserve">NEPHROSTOMIE
</t>
    </r>
    <r>
      <rPr>
        <sz val="11"/>
        <color theme="1"/>
        <rFont val="Calibri"/>
        <family val="2"/>
        <scheme val="minor"/>
      </rPr>
      <t>(pose de dérivation urinaire)</t>
    </r>
  </si>
  <si>
    <r>
      <rPr>
        <b/>
        <sz val="11"/>
        <color theme="1"/>
        <rFont val="Calibri"/>
        <family val="2"/>
        <scheme val="minor"/>
      </rPr>
      <t>MYELO-</t>
    </r>
    <r>
      <rPr>
        <sz val="11"/>
        <color theme="1"/>
        <rFont val="Calibri"/>
        <family val="2"/>
        <scheme val="minor"/>
      </rPr>
      <t>graphie/scanner</t>
    </r>
  </si>
  <si>
    <r>
      <t>PONCTION puis
INFILTRATION rachidienne</t>
    </r>
    <r>
      <rPr>
        <sz val="11"/>
        <color theme="1"/>
        <rFont val="Calibri"/>
        <family val="2"/>
        <scheme val="minor"/>
      </rPr>
      <t xml:space="preserve">
à visée antalgique</t>
    </r>
    <r>
      <rPr>
        <b/>
        <sz val="11"/>
        <color theme="1"/>
        <rFont val="Calibri"/>
        <family val="2"/>
        <scheme val="minor"/>
      </rPr>
      <t xml:space="preserve">
</t>
    </r>
    <r>
      <rPr>
        <sz val="11"/>
        <color theme="1"/>
        <rFont val="Calibri"/>
        <family val="2"/>
        <scheme val="minor"/>
      </rPr>
      <t>(ex : sympatholyse, 
neurolyse)</t>
    </r>
  </si>
  <si>
    <t xml:space="preserve">INJECTIONS
intra-articulaires 
</t>
  </si>
  <si>
    <r>
      <t xml:space="preserve">CIMENTOPLASTIE
</t>
    </r>
    <r>
      <rPr>
        <sz val="11"/>
        <color theme="1"/>
        <rFont val="Calibri"/>
        <family val="2"/>
        <scheme val="minor"/>
      </rPr>
      <t>intraosseuse
extrarachidienne
(ciment)</t>
    </r>
  </si>
  <si>
    <r>
      <rPr>
        <b/>
        <sz val="11"/>
        <color theme="1"/>
        <rFont val="Calibri"/>
        <family val="2"/>
        <scheme val="minor"/>
      </rPr>
      <t>VERTEBROPLASTIE</t>
    </r>
    <r>
      <rPr>
        <sz val="11"/>
        <color theme="1"/>
        <rFont val="Calibri"/>
        <family val="2"/>
        <scheme val="minor"/>
      </rPr>
      <t xml:space="preserve">
(cimentoplastie 
intrarachidienne)
(ciment)</t>
    </r>
  </si>
  <si>
    <t>Radiofréquence (RF)</t>
  </si>
  <si>
    <t>Cryoablation</t>
  </si>
  <si>
    <t>Ultra-sons (US) focalisés</t>
  </si>
  <si>
    <t>ANGIOGRAPHIES</t>
  </si>
  <si>
    <r>
      <t xml:space="preserve">OBLITERATION d'anévrisme </t>
    </r>
    <r>
      <rPr>
        <b/>
        <sz val="11"/>
        <color rgb="FFFF0000"/>
        <rFont val="Calibri"/>
        <family val="2"/>
        <scheme val="minor"/>
      </rPr>
      <t>artériel</t>
    </r>
  </si>
  <si>
    <r>
      <t xml:space="preserve">EMBOLISATION </t>
    </r>
    <r>
      <rPr>
        <b/>
        <sz val="11"/>
        <color rgb="FF0070C0"/>
        <rFont val="Calibri"/>
        <family val="2"/>
        <scheme val="minor"/>
      </rPr>
      <t>veineuse</t>
    </r>
  </si>
  <si>
    <t>PLATEAU TECHNIQUE INTERVENTIONNEL</t>
  </si>
  <si>
    <t>BLOC OPERATOIRE</t>
  </si>
  <si>
    <t>PLATEAU TECHNIQUE D'IMAGERIE</t>
  </si>
  <si>
    <t>SECTEUR DE CONSULTATION</t>
  </si>
  <si>
    <t>LIT DU PATIENT</t>
  </si>
  <si>
    <t>AUTRE SECTEUR</t>
  </si>
  <si>
    <r>
      <t xml:space="preserve">ANGIOPLASTIE/DILATATION </t>
    </r>
    <r>
      <rPr>
        <b/>
        <sz val="11"/>
        <color rgb="FFFF0000"/>
        <rFont val="Calibri"/>
        <family val="2"/>
        <scheme val="minor"/>
      </rPr>
      <t>artérielle</t>
    </r>
    <r>
      <rPr>
        <b/>
        <sz val="11"/>
        <color theme="1"/>
        <rFont val="Calibri"/>
        <family val="2"/>
        <scheme val="minor"/>
      </rPr>
      <t xml:space="preserve"> </t>
    </r>
    <r>
      <rPr>
        <b/>
        <u/>
        <sz val="11"/>
        <color theme="1"/>
        <rFont val="Calibri"/>
        <family val="2"/>
        <scheme val="minor"/>
      </rPr>
      <t>sans</t>
    </r>
    <r>
      <rPr>
        <b/>
        <sz val="11"/>
        <color theme="1"/>
        <rFont val="Calibri"/>
        <family val="2"/>
        <scheme val="minor"/>
      </rPr>
      <t xml:space="preserve"> pose de stent</t>
    </r>
  </si>
  <si>
    <r>
      <t xml:space="preserve">ANGIOPLASTIE/DILATATION </t>
    </r>
    <r>
      <rPr>
        <b/>
        <sz val="11"/>
        <color rgb="FF0070C0"/>
        <rFont val="Calibri"/>
        <family val="2"/>
        <scheme val="minor"/>
      </rPr>
      <t>veineuse</t>
    </r>
    <r>
      <rPr>
        <b/>
        <sz val="11"/>
        <color theme="1"/>
        <rFont val="Calibri"/>
        <family val="2"/>
        <scheme val="minor"/>
      </rPr>
      <t xml:space="preserve"> </t>
    </r>
    <r>
      <rPr>
        <b/>
        <u/>
        <sz val="11"/>
        <color theme="1"/>
        <rFont val="Calibri"/>
        <family val="2"/>
        <scheme val="minor"/>
      </rPr>
      <t>avec</t>
    </r>
    <r>
      <rPr>
        <b/>
        <sz val="11"/>
        <color theme="1"/>
        <rFont val="Calibri"/>
        <family val="2"/>
        <scheme val="minor"/>
      </rPr>
      <t xml:space="preserve"> pose de stent </t>
    </r>
    <r>
      <rPr>
        <b/>
        <sz val="11"/>
        <color theme="1"/>
        <rFont val="Calibri"/>
        <family val="2"/>
        <scheme val="minor"/>
      </rPr>
      <t xml:space="preserve">
</t>
    </r>
  </si>
  <si>
    <t>Techniques de REVASCULARISATION par ANGIOPLASTIE +/- STENTING
(vaisseaux sténosés, bouchés)</t>
  </si>
  <si>
    <r>
      <t>EMBOLISATION</t>
    </r>
    <r>
      <rPr>
        <b/>
        <sz val="11"/>
        <color rgb="FFFF0000"/>
        <rFont val="Calibri"/>
        <family val="2"/>
        <scheme val="minor"/>
      </rPr>
      <t xml:space="preserve"> artérielle </t>
    </r>
  </si>
  <si>
    <r>
      <t xml:space="preserve">RADIO-EMBOLISATION
</t>
    </r>
    <r>
      <rPr>
        <b/>
        <sz val="11"/>
        <color rgb="FFFF0000"/>
        <rFont val="Calibri"/>
        <family val="2"/>
        <scheme val="minor"/>
      </rPr>
      <t>intra-artérielle</t>
    </r>
  </si>
  <si>
    <t>hépatique</t>
  </si>
  <si>
    <r>
      <t xml:space="preserve">CHIMIO-EMBOLISATION
</t>
    </r>
    <r>
      <rPr>
        <b/>
        <sz val="11"/>
        <color rgb="FFFF0000"/>
        <rFont val="Calibri"/>
        <family val="2"/>
        <scheme val="minor"/>
      </rPr>
      <t>intra-artérielle</t>
    </r>
  </si>
  <si>
    <t xml:space="preserve">salle 
d'opération
</t>
  </si>
  <si>
    <t xml:space="preserve">salle 
hybride
</t>
  </si>
  <si>
    <t xml:space="preserve">autre 
salle
</t>
  </si>
  <si>
    <t xml:space="preserve">salle de 
scanner
</t>
  </si>
  <si>
    <t xml:space="preserve">salle 
d'IRM
</t>
  </si>
  <si>
    <t xml:space="preserve">salle d'échographie
</t>
  </si>
  <si>
    <t xml:space="preserve">salle d'angiographie
</t>
  </si>
  <si>
    <t xml:space="preserve">salle de consultation
</t>
  </si>
  <si>
    <r>
      <t xml:space="preserve">code CCAM 
</t>
    </r>
    <r>
      <rPr>
        <sz val="11"/>
        <color theme="1"/>
        <rFont val="Calibri"/>
        <family val="2"/>
        <scheme val="minor"/>
      </rPr>
      <t>(optionnel)</t>
    </r>
    <r>
      <rPr>
        <b/>
        <sz val="11"/>
        <color theme="1"/>
        <rFont val="Calibri"/>
        <family val="2"/>
        <scheme val="minor"/>
      </rPr>
      <t xml:space="preserve">
</t>
    </r>
  </si>
  <si>
    <t xml:space="preserve">salle de radiologie
</t>
  </si>
  <si>
    <t xml:space="preserve">Pose de repères transcutanés intra-tumoral </t>
  </si>
  <si>
    <t>BIOPSIES</t>
  </si>
  <si>
    <r>
      <t>Exemples</t>
    </r>
    <r>
      <rPr>
        <sz val="11"/>
        <color theme="1"/>
        <rFont val="Calibri"/>
        <family val="2"/>
        <scheme val="minor"/>
      </rPr>
      <t xml:space="preserve">
(non exhaustif)</t>
    </r>
    <r>
      <rPr>
        <b/>
        <sz val="11"/>
        <color theme="1"/>
        <rFont val="Calibri"/>
        <family val="2"/>
        <scheme val="minor"/>
      </rPr>
      <t xml:space="preserve">
</t>
    </r>
  </si>
  <si>
    <t>Rein et voies urinaires (urêtre, uretère)</t>
  </si>
  <si>
    <t xml:space="preserve">CHIMIO-EMBOLISATION : 
</t>
  </si>
  <si>
    <t>remplir onglet "vasculaire"</t>
  </si>
  <si>
    <r>
      <t xml:space="preserve">RADIO-EMBOLISATION : 
</t>
    </r>
    <r>
      <rPr>
        <sz val="11"/>
        <color theme="1"/>
        <rFont val="Calibri"/>
        <family val="2"/>
        <scheme val="minor"/>
      </rPr>
      <t>= radiothérapie interne selective</t>
    </r>
    <r>
      <rPr>
        <b/>
        <sz val="11"/>
        <color theme="1"/>
        <rFont val="Calibri"/>
        <family val="2"/>
        <scheme val="minor"/>
      </rPr>
      <t xml:space="preserve">
</t>
    </r>
  </si>
  <si>
    <t>Appareil génital et voies génitales (trompes)</t>
  </si>
  <si>
    <t xml:space="preserve">  </t>
  </si>
  <si>
    <t>RADIOLOGIE INTERVENTIONNELLE - Module CARTOGRAPHIE DES LIEUX</t>
  </si>
  <si>
    <t>SI AUTRES ACTES "ostéo-articulaires" :
remplir les lignes ci-dessous</t>
  </si>
  <si>
    <t>SI AUTRES ACTES "vasculaires" :
remplir les lignes ci-dessous</t>
  </si>
  <si>
    <t>SI AUTRES  ACTES "oncologiques" :
remplir les lignes ci-dessous</t>
  </si>
  <si>
    <t>SI AUTRES ACTES "uro-génitaux :
remplir les lignes ci-dessous</t>
  </si>
  <si>
    <t>SI AUTRES ACTES "digestifs ou viscéraux" :
remplir les lignes ci-dessous</t>
  </si>
  <si>
    <r>
      <rPr>
        <b/>
        <sz val="11"/>
        <color theme="1"/>
        <rFont val="Calibri"/>
        <family val="2"/>
        <scheme val="minor"/>
      </rPr>
      <t>salle 
d'intervention</t>
    </r>
    <r>
      <rPr>
        <sz val="11"/>
        <color theme="1"/>
        <rFont val="Calibri"/>
        <family val="2"/>
        <scheme val="minor"/>
      </rPr>
      <t xml:space="preserve"> 
</t>
    </r>
  </si>
  <si>
    <r>
      <rPr>
        <b/>
        <sz val="11"/>
        <color theme="1"/>
        <rFont val="Calibri"/>
        <family val="2"/>
        <scheme val="minor"/>
      </rPr>
      <t>salle 
hybride</t>
    </r>
    <r>
      <rPr>
        <sz val="11"/>
        <color theme="1"/>
        <rFont val="Calibri"/>
        <family val="2"/>
        <scheme val="minor"/>
      </rPr>
      <t xml:space="preserve">
</t>
    </r>
  </si>
  <si>
    <t xml:space="preserve">Précisez : </t>
  </si>
  <si>
    <t>salle de soins post-interventionnels
(SSPI)</t>
  </si>
  <si>
    <t>ACTES de RADIOLOGIE INTERVENTIONNELLE</t>
  </si>
  <si>
    <r>
      <t xml:space="preserve">Exemples </t>
    </r>
    <r>
      <rPr>
        <sz val="11"/>
        <color theme="1"/>
        <rFont val="Calibri"/>
        <family val="2"/>
        <scheme val="minor"/>
      </rPr>
      <t>(non exhaustif)</t>
    </r>
  </si>
  <si>
    <r>
      <t xml:space="preserve">code CCAM </t>
    </r>
    <r>
      <rPr>
        <sz val="11"/>
        <color theme="1"/>
        <rFont val="Calibri"/>
        <family val="2"/>
        <scheme val="minor"/>
      </rPr>
      <t>(optionnel)</t>
    </r>
  </si>
  <si>
    <r>
      <t xml:space="preserve">PLATEAU TECHNIQUE INTERVENTIONNEL : </t>
    </r>
    <r>
      <rPr>
        <b/>
        <sz val="11"/>
        <color theme="1"/>
        <rFont val="Calibri"/>
        <family val="2"/>
        <scheme val="minor"/>
      </rPr>
      <t>salle d'intervention</t>
    </r>
    <r>
      <rPr>
        <sz val="11"/>
        <color theme="1"/>
        <rFont val="Calibri"/>
        <family val="2"/>
        <scheme val="minor"/>
      </rPr>
      <t xml:space="preserve"> </t>
    </r>
  </si>
  <si>
    <r>
      <rPr>
        <sz val="11"/>
        <color theme="1"/>
        <rFont val="Calibri"/>
        <family val="2"/>
        <scheme val="minor"/>
      </rPr>
      <t xml:space="preserve">PLATEAU TECHNIQUE INTERVENTIONNEL : </t>
    </r>
    <r>
      <rPr>
        <b/>
        <sz val="11"/>
        <color theme="1"/>
        <rFont val="Calibri"/>
        <family val="2"/>
        <scheme val="minor"/>
      </rPr>
      <t>salle hybride</t>
    </r>
  </si>
  <si>
    <t>PLATEAU TECHNIQUE INTERVENTIONNEL : autre salle</t>
  </si>
  <si>
    <t>salle de soins post-interventionnels (SSPI)</t>
  </si>
  <si>
    <r>
      <rPr>
        <sz val="11"/>
        <color theme="1"/>
        <rFont val="Calibri"/>
        <family val="2"/>
        <scheme val="minor"/>
      </rPr>
      <t xml:space="preserve">BLOC OPERATOIRE : </t>
    </r>
    <r>
      <rPr>
        <b/>
        <sz val="11"/>
        <color theme="1"/>
        <rFont val="Calibri"/>
        <family val="2"/>
        <scheme val="minor"/>
      </rPr>
      <t>salle d'opération</t>
    </r>
  </si>
  <si>
    <r>
      <rPr>
        <sz val="11"/>
        <color theme="1"/>
        <rFont val="Calibri"/>
        <family val="2"/>
        <scheme val="minor"/>
      </rPr>
      <t xml:space="preserve">BLOC OPERATOIRE : </t>
    </r>
    <r>
      <rPr>
        <b/>
        <sz val="11"/>
        <color theme="1"/>
        <rFont val="Calibri"/>
        <family val="2"/>
        <scheme val="minor"/>
      </rPr>
      <t>salle hybride</t>
    </r>
  </si>
  <si>
    <t>BLOC OPERATOIRE : autre salle</t>
  </si>
  <si>
    <r>
      <rPr>
        <sz val="11"/>
        <color theme="1"/>
        <rFont val="Calibri"/>
        <family val="2"/>
        <scheme val="minor"/>
      </rPr>
      <t>PLATEAU TECHNIQUE D'IMAGERIE :</t>
    </r>
    <r>
      <rPr>
        <b/>
        <sz val="11"/>
        <color theme="1"/>
        <rFont val="Calibri"/>
        <family val="2"/>
        <scheme val="minor"/>
      </rPr>
      <t xml:space="preserve"> salle de scanner</t>
    </r>
  </si>
  <si>
    <r>
      <rPr>
        <sz val="11"/>
        <color theme="1"/>
        <rFont val="Calibri"/>
        <family val="2"/>
        <scheme val="minor"/>
      </rPr>
      <t xml:space="preserve">PLATEAU TECHNIQUE D'IMAGERIE : </t>
    </r>
    <r>
      <rPr>
        <b/>
        <sz val="11"/>
        <color theme="1"/>
        <rFont val="Calibri"/>
        <family val="2"/>
        <scheme val="minor"/>
      </rPr>
      <t>salle d'IRM</t>
    </r>
  </si>
  <si>
    <r>
      <rPr>
        <sz val="11"/>
        <color theme="1"/>
        <rFont val="Calibri"/>
        <family val="2"/>
        <scheme val="minor"/>
      </rPr>
      <t xml:space="preserve">PLATEAU TECHNIQUE D'IMAGERIE : </t>
    </r>
    <r>
      <rPr>
        <b/>
        <sz val="11"/>
        <color theme="1"/>
        <rFont val="Calibri"/>
        <family val="2"/>
        <scheme val="minor"/>
      </rPr>
      <t>salle d'échographie</t>
    </r>
  </si>
  <si>
    <r>
      <rPr>
        <sz val="11"/>
        <color theme="1"/>
        <rFont val="Calibri"/>
        <family val="2"/>
        <scheme val="minor"/>
      </rPr>
      <t xml:space="preserve">PLATEAU TECHNIQUE D'IMAGERIE : </t>
    </r>
    <r>
      <rPr>
        <b/>
        <sz val="11"/>
        <color theme="1"/>
        <rFont val="Calibri"/>
        <family val="2"/>
        <scheme val="minor"/>
      </rPr>
      <t>salle de radiologie</t>
    </r>
  </si>
  <si>
    <r>
      <rPr>
        <sz val="11"/>
        <color theme="1"/>
        <rFont val="Calibri"/>
        <family val="2"/>
        <scheme val="minor"/>
      </rPr>
      <t>PLATEAU TECHNIQUE D'IMAGERIE :</t>
    </r>
    <r>
      <rPr>
        <b/>
        <sz val="11"/>
        <color theme="1"/>
        <rFont val="Calibri"/>
        <family val="2"/>
        <scheme val="minor"/>
      </rPr>
      <t xml:space="preserve"> salle d'angiographie</t>
    </r>
  </si>
  <si>
    <r>
      <rPr>
        <b/>
        <sz val="11"/>
        <color theme="1"/>
        <rFont val="Calibri"/>
        <family val="2"/>
        <scheme val="minor"/>
      </rPr>
      <t xml:space="preserve">PLATEAU TECHNIQUE </t>
    </r>
    <r>
      <rPr>
        <sz val="11"/>
        <color theme="1"/>
        <rFont val="Calibri"/>
        <family val="2"/>
        <scheme val="minor"/>
      </rPr>
      <t>D'IMAGERIE :</t>
    </r>
    <r>
      <rPr>
        <b/>
        <sz val="11"/>
        <color theme="1"/>
        <rFont val="Calibri"/>
        <family val="2"/>
        <scheme val="minor"/>
      </rPr>
      <t xml:space="preserve"> </t>
    </r>
    <r>
      <rPr>
        <sz val="11"/>
        <color theme="1"/>
        <rFont val="Calibri"/>
        <family val="2"/>
        <scheme val="minor"/>
      </rPr>
      <t>autre salle</t>
    </r>
  </si>
  <si>
    <r>
      <rPr>
        <sz val="11"/>
        <color theme="1"/>
        <rFont val="Calibri"/>
        <family val="2"/>
        <scheme val="minor"/>
      </rPr>
      <t xml:space="preserve">SECTEUR DE CONSULTATION : </t>
    </r>
    <r>
      <rPr>
        <b/>
        <sz val="11"/>
        <color theme="1"/>
        <rFont val="Calibri"/>
        <family val="2"/>
        <scheme val="minor"/>
      </rPr>
      <t>salle de consultation</t>
    </r>
  </si>
  <si>
    <t>SECTEUR DE CONSULTATION : autre salle</t>
  </si>
  <si>
    <t xml:space="preserve">AUTRE SECTEUR, Précisez : </t>
  </si>
  <si>
    <t>ID ES</t>
  </si>
  <si>
    <t>Numéro ligne</t>
  </si>
  <si>
    <t>Label</t>
  </si>
  <si>
    <t>Nom variable</t>
  </si>
  <si>
    <t>Codage</t>
  </si>
  <si>
    <t>N</t>
  </si>
  <si>
    <t>id_es</t>
  </si>
  <si>
    <t>acte</t>
  </si>
  <si>
    <t>exemple</t>
  </si>
  <si>
    <t>ccam</t>
  </si>
  <si>
    <t>autre</t>
  </si>
  <si>
    <t>pti_interv</t>
  </si>
  <si>
    <t>pti_hybrid</t>
  </si>
  <si>
    <t>pti_autre</t>
  </si>
  <si>
    <t>sspi</t>
  </si>
  <si>
    <t>bo_op</t>
  </si>
  <si>
    <t>bo_hybrid</t>
  </si>
  <si>
    <t>bo_autre</t>
  </si>
  <si>
    <t>ptimag_scan</t>
  </si>
  <si>
    <t>ptimag_irm</t>
  </si>
  <si>
    <t>ptimag_echo</t>
  </si>
  <si>
    <t>ptimag_radio</t>
  </si>
  <si>
    <t>ptimag_angio</t>
  </si>
  <si>
    <t>ptimag_autre</t>
  </si>
  <si>
    <t>sc_consult</t>
  </si>
  <si>
    <t>sc_autre</t>
  </si>
  <si>
    <t>lit</t>
  </si>
  <si>
    <t>numérique</t>
  </si>
  <si>
    <t>texte</t>
  </si>
  <si>
    <t>oui</t>
  </si>
  <si>
    <t>1-vasculaire
2-oncologie hors vasc
3-osté-articulaire
4-uro-génital hors vasc 
5-digestif-viscéral hors vasc</t>
  </si>
  <si>
    <t>Nom secteur d'activité</t>
  </si>
  <si>
    <t>secteur</t>
  </si>
  <si>
    <t>1-vasculaire</t>
  </si>
  <si>
    <t>2-oncologie hors vasc</t>
  </si>
  <si>
    <t>3-osté-articulaire</t>
  </si>
  <si>
    <t xml:space="preserve">4-uro-génital hors vasc </t>
  </si>
  <si>
    <t>5-digestif-viscéral hors vasc</t>
  </si>
  <si>
    <t>alphanumérique</t>
  </si>
  <si>
    <t>acte_recode</t>
  </si>
  <si>
    <r>
      <t xml:space="preserve">texte (recodage </t>
    </r>
    <r>
      <rPr>
        <b/>
        <sz val="11"/>
        <color theme="1"/>
        <rFont val="Calibri"/>
        <family val="2"/>
        <scheme val="minor"/>
      </rPr>
      <t>acte</t>
    </r>
    <r>
      <rPr>
        <sz val="11"/>
        <color theme="1"/>
        <rFont val="Calibri"/>
        <family val="2"/>
        <scheme val="minor"/>
      </rPr>
      <t xml:space="preserve"> avec ajout secteur)</t>
    </r>
  </si>
  <si>
    <t>Thermoablation/
thermothérapie</t>
  </si>
  <si>
    <t xml:space="preserve">INFILTRATIONS/
INJECTIONS
</t>
  </si>
  <si>
    <t>TIPS - shunt porto-cave intra-hépatique - Pose</t>
  </si>
  <si>
    <t>FILTRE CAVE - Ablation</t>
  </si>
  <si>
    <t>FILTRE CAVE - Pose</t>
  </si>
  <si>
    <t>FISTULE ARTERIO-VEINEUSE (dialyse) - Création</t>
  </si>
  <si>
    <t>CATHETER avec CHAMBRE IMPLANTABLE (CCI, PAC) - Pose</t>
  </si>
  <si>
    <t xml:space="preserve">CATHETERS CENTRAUX - Pose
</t>
  </si>
  <si>
    <t>CATHETERS CENTRAUX - Retrait/ablation</t>
  </si>
  <si>
    <t>CATHETER avec CCI, PAC - Retrait/ablation</t>
  </si>
  <si>
    <t>stent couvert sur :
- aorte thoracique
- aorte abdominale</t>
  </si>
  <si>
    <t>stent sur :
- carotides
- tronc supra-aortique (TSA)</t>
  </si>
  <si>
    <r>
      <t xml:space="preserve">ANGIOPLASTIE/DILATATION </t>
    </r>
    <r>
      <rPr>
        <b/>
        <sz val="11"/>
        <color rgb="FF0070C0"/>
        <rFont val="Calibri"/>
        <family val="2"/>
        <scheme val="minor"/>
      </rPr>
      <t>veineuse</t>
    </r>
    <r>
      <rPr>
        <b/>
        <sz val="11"/>
        <color theme="1"/>
        <rFont val="Calibri"/>
        <family val="2"/>
        <scheme val="minor"/>
      </rPr>
      <t xml:space="preserve"> </t>
    </r>
    <r>
      <rPr>
        <b/>
        <u/>
        <sz val="11"/>
        <color theme="1"/>
        <rFont val="Calibri"/>
        <family val="2"/>
        <scheme val="minor"/>
      </rPr>
      <t>sans</t>
    </r>
    <r>
      <rPr>
        <b/>
        <sz val="11"/>
        <color theme="1"/>
        <rFont val="Calibri"/>
        <family val="2"/>
        <scheme val="minor"/>
      </rPr>
      <t xml:space="preserve"> pose de stent</t>
    </r>
  </si>
  <si>
    <t>stent couvert sur
veines périphériques</t>
  </si>
  <si>
    <t>stent couvert sur :
- artères périphériques</t>
  </si>
  <si>
    <t xml:space="preserve">autres stents artériels
</t>
  </si>
  <si>
    <r>
      <rPr>
        <b/>
        <sz val="11"/>
        <color theme="1"/>
        <rFont val="Calibri"/>
        <family val="2"/>
        <scheme val="minor"/>
      </rPr>
      <t>autres stents veineux</t>
    </r>
    <r>
      <rPr>
        <sz val="11"/>
        <color theme="1"/>
        <rFont val="Calibri"/>
        <family val="2"/>
        <scheme val="minor"/>
      </rPr>
      <t xml:space="preserve">
</t>
    </r>
  </si>
  <si>
    <r>
      <rPr>
        <b/>
        <sz val="11"/>
        <color theme="1"/>
        <rFont val="Calibri"/>
        <family val="2"/>
        <scheme val="minor"/>
      </rPr>
      <t>autres artères :</t>
    </r>
    <r>
      <rPr>
        <sz val="11"/>
        <color theme="1"/>
        <rFont val="Calibri"/>
        <family val="2"/>
        <scheme val="minor"/>
      </rPr>
      <t xml:space="preserve"> digestive, prostatique, utérine
bronchique, hemorroides, rénales…</t>
    </r>
  </si>
  <si>
    <t>artère digestive, rénale, splénique…</t>
  </si>
  <si>
    <t>veine porte
varices oesogastriques, 
pelviennes,  testiculaire…</t>
  </si>
  <si>
    <t>artère digestive…</t>
  </si>
  <si>
    <t>veine porte…</t>
  </si>
  <si>
    <t>artère hépatique…</t>
  </si>
  <si>
    <t>coude, genou, main, pied…</t>
  </si>
  <si>
    <t>vertébrale, discale…</t>
  </si>
  <si>
    <t>synoviale, parties molles, muscles…</t>
  </si>
  <si>
    <t>épidurale, foraminale, 
intradiscale, articulaire postérieure, 
plexus ganglionnaire, 
nerfs périphériques…</t>
  </si>
  <si>
    <t>bassin, épaule, cheville, 
genou, poignet
distension capsulaire, 
rhizolyse, synoviorthèse,
visco-supplémentation…</t>
  </si>
  <si>
    <t>rein, pelvis…</t>
  </si>
  <si>
    <t>sein (micro ou macrobiopsies)…</t>
  </si>
  <si>
    <t>rein…</t>
  </si>
  <si>
    <t>kystes, ganglions…</t>
  </si>
  <si>
    <t>pédiatrique
rétrograde, suspubienne…</t>
  </si>
  <si>
    <t>sein…</t>
  </si>
  <si>
    <t>urinaire…</t>
  </si>
  <si>
    <t>kystes rénaux
urinome
lymphocèles post-opératoires…</t>
  </si>
  <si>
    <t>pelvien…</t>
  </si>
  <si>
    <t>kystes ovariens
lymphocèles post-opératoires…</t>
  </si>
  <si>
    <t>tube digestif, foie, 
rate, pancréas, colon, 
rectum, péritoine,
poumon…</t>
  </si>
  <si>
    <t>ganglions, thyroïde…</t>
  </si>
  <si>
    <t xml:space="preserve">thyroïde, poumon...
</t>
  </si>
  <si>
    <t>naso-gastrique,
naso-jéjunale, jéjunale, colique...</t>
  </si>
  <si>
    <t>biliaires, digestives…</t>
  </si>
  <si>
    <t>sténoses biliaires…</t>
  </si>
  <si>
    <t>trajet fistuleux…</t>
  </si>
  <si>
    <t>biliaire, abdominal, 
intra-péritonéal 
pulmonaire, pleural
parties molles…</t>
  </si>
  <si>
    <r>
      <rPr>
        <b/>
        <sz val="11"/>
        <color theme="1"/>
        <rFont val="Calibri"/>
        <family val="2"/>
        <scheme val="minor"/>
      </rPr>
      <t>CORPS ETRANGERS</t>
    </r>
    <r>
      <rPr>
        <sz val="11"/>
        <color theme="1"/>
        <rFont val="Calibri"/>
        <family val="2"/>
        <scheme val="minor"/>
      </rPr>
      <t xml:space="preserve"> intravasculaires 
(KT, guides, ballonnnets, prothèses) -</t>
    </r>
    <r>
      <rPr>
        <b/>
        <sz val="11"/>
        <color theme="1"/>
        <rFont val="Calibri"/>
        <family val="2"/>
        <scheme val="minor"/>
      </rPr>
      <t xml:space="preserve"> Retrait/extraction</t>
    </r>
  </si>
  <si>
    <t>carotides
tronc supérieur aortique (TSA)</t>
  </si>
  <si>
    <t>tumeurs 
bronchopulmonaires…</t>
  </si>
  <si>
    <t>foie, poumons…</t>
  </si>
  <si>
    <r>
      <rPr>
        <b/>
        <sz val="11"/>
        <color theme="1"/>
        <rFont val="Calibri"/>
        <family val="2"/>
        <scheme val="minor"/>
      </rPr>
      <t>*DEFINITION des actes de RI</t>
    </r>
    <r>
      <rPr>
        <sz val="11"/>
        <color theme="1"/>
        <rFont val="Calibri"/>
        <family val="2"/>
        <scheme val="minor"/>
      </rPr>
      <t xml:space="preserve"> : "actes médicaux à but diagnostique ou thérapeutique réalisés </t>
    </r>
    <r>
      <rPr>
        <b/>
        <sz val="11"/>
        <color rgb="FF0070C0"/>
        <rFont val="Calibri"/>
        <family val="2"/>
        <scheme val="minor"/>
      </rPr>
      <t>avec guidage et contrôle de l'imagerie médicale</t>
    </r>
    <r>
      <rPr>
        <b/>
        <sz val="11"/>
        <color rgb="FFFF0000"/>
        <rFont val="Calibri"/>
        <family val="2"/>
        <scheme val="minor"/>
      </rPr>
      <t xml:space="preserve"> </t>
    </r>
    <r>
      <rPr>
        <sz val="11"/>
        <color theme="1"/>
        <rFont val="Calibri"/>
        <family val="2"/>
        <scheme val="minor"/>
      </rPr>
      <t xml:space="preserve">par accès percutané, transorificiel, transpariétal ou intraluminal, portant sur une ou plusieurs cibles inaccessibles dans des conditions de qualité et de sécurité satisfaisantes sans utiliser un moyen de guidage par imagerie [...]" (Art. 6123-165 du CSP)
</t>
    </r>
    <r>
      <rPr>
        <b/>
        <sz val="11"/>
        <color theme="1"/>
        <rFont val="Calibri"/>
        <family val="2"/>
        <scheme val="minor"/>
      </rPr>
      <t>Remarque</t>
    </r>
    <r>
      <rPr>
        <sz val="11"/>
        <color theme="1"/>
        <rFont val="Calibri"/>
        <family val="2"/>
        <scheme val="minor"/>
      </rPr>
      <t xml:space="preserve"> : </t>
    </r>
    <r>
      <rPr>
        <b/>
        <sz val="11"/>
        <color theme="1"/>
        <rFont val="Calibri"/>
        <family val="2"/>
        <scheme val="minor"/>
      </rPr>
      <t>ne pas inclure</t>
    </r>
    <r>
      <rPr>
        <sz val="11"/>
        <color theme="1"/>
        <rFont val="Calibri"/>
        <family val="2"/>
        <scheme val="minor"/>
      </rPr>
      <t xml:space="preserve"> les actes de </t>
    </r>
    <r>
      <rPr>
        <u/>
        <sz val="11"/>
        <color theme="1"/>
        <rFont val="Calibri"/>
        <family val="2"/>
        <scheme val="minor"/>
      </rPr>
      <t>neuroradiologie,</t>
    </r>
    <r>
      <rPr>
        <sz val="11"/>
        <color theme="1"/>
        <rFont val="Calibri"/>
        <family val="2"/>
        <scheme val="minor"/>
      </rPr>
      <t xml:space="preserve"> </t>
    </r>
    <r>
      <rPr>
        <u/>
        <sz val="11"/>
        <color theme="1"/>
        <rFont val="Calibri"/>
        <family val="2"/>
        <scheme val="minor"/>
      </rPr>
      <t xml:space="preserve">cardiologie et rythmologie </t>
    </r>
    <r>
      <rPr>
        <sz val="11"/>
        <color theme="1"/>
        <rFont val="Calibri"/>
        <family val="2"/>
        <scheme val="minor"/>
      </rPr>
      <t xml:space="preserve">interventionnelles car ils feront l'objet d'une </t>
    </r>
    <r>
      <rPr>
        <b/>
        <sz val="11"/>
        <color theme="1"/>
        <rFont val="Calibri"/>
        <family val="2"/>
        <scheme val="minor"/>
      </rPr>
      <t>enquête spécifique ultérieure</t>
    </r>
    <r>
      <rPr>
        <sz val="11"/>
        <color theme="1"/>
        <rFont val="Calibri"/>
        <family val="2"/>
        <scheme val="minor"/>
      </rPr>
      <t xml:space="preserve">.
</t>
    </r>
  </si>
  <si>
    <r>
      <rPr>
        <b/>
        <sz val="11"/>
        <color theme="1"/>
        <rFont val="Calibri"/>
        <family val="2"/>
        <scheme val="minor"/>
      </rPr>
      <t xml:space="preserve">OBJECTIF : </t>
    </r>
    <r>
      <rPr>
        <b/>
        <sz val="11"/>
        <color rgb="FFFF0000"/>
        <rFont val="Calibri"/>
        <family val="2"/>
        <scheme val="minor"/>
      </rPr>
      <t>enquête anomyme et à visée descriptive</t>
    </r>
    <r>
      <rPr>
        <sz val="11"/>
        <color theme="1"/>
        <rFont val="Calibri"/>
        <family val="2"/>
        <scheme val="minor"/>
      </rPr>
      <t xml:space="preserve"> permettant de lister les actes de radiologie interventionnelle (RI) réalisés dans les établissement de santé (ES) et leur lieu de réalisation. 
</t>
    </r>
    <r>
      <rPr>
        <b/>
        <sz val="11"/>
        <color theme="1"/>
        <rFont val="Calibri"/>
        <family val="2"/>
        <scheme val="minor"/>
      </rPr>
      <t>Intérêt local</t>
    </r>
    <r>
      <rPr>
        <sz val="11"/>
        <color theme="1"/>
        <rFont val="Calibri"/>
        <family val="2"/>
        <scheme val="minor"/>
      </rPr>
      <t xml:space="preserve"> : disposer d'une cartographie utile lors de futures évaluations (organisation et pratiques en hygiène).
</t>
    </r>
    <r>
      <rPr>
        <b/>
        <sz val="11"/>
        <color theme="1"/>
        <rFont val="Calibri"/>
        <family val="2"/>
        <scheme val="minor"/>
      </rPr>
      <t xml:space="preserve">Intérêt national </t>
    </r>
    <r>
      <rPr>
        <sz val="11"/>
        <color theme="1"/>
        <rFont val="Calibri"/>
        <family val="2"/>
        <scheme val="minor"/>
      </rPr>
      <t xml:space="preserve">: avoir une visibilité sur les conditions de réalisation des actes et les éventuelles différences d'organisation sur le territoire national.
</t>
    </r>
  </si>
  <si>
    <r>
      <t>En cas de question, écrivez à</t>
    </r>
    <r>
      <rPr>
        <sz val="14"/>
        <color rgb="FF0070C0"/>
        <rFont val="Calibri"/>
        <family val="2"/>
        <scheme val="minor"/>
      </rPr>
      <t xml:space="preserve"> spicmi.contact@aphp.fr</t>
    </r>
  </si>
  <si>
    <r>
      <t xml:space="preserve">ANGIOPLASTIE/DILATATION </t>
    </r>
    <r>
      <rPr>
        <b/>
        <sz val="11"/>
        <color rgb="FFFF0000"/>
        <rFont val="Calibri"/>
        <family val="2"/>
        <scheme val="minor"/>
      </rPr>
      <t>artérielle</t>
    </r>
    <r>
      <rPr>
        <b/>
        <sz val="11"/>
        <color theme="1"/>
        <rFont val="Calibri"/>
        <family val="2"/>
        <scheme val="minor"/>
      </rPr>
      <t xml:space="preserve"> </t>
    </r>
    <r>
      <rPr>
        <b/>
        <u/>
        <sz val="11"/>
        <color theme="1"/>
        <rFont val="Calibri"/>
        <family val="2"/>
        <scheme val="minor"/>
      </rPr>
      <t>avec</t>
    </r>
    <r>
      <rPr>
        <b/>
        <sz val="11"/>
        <color theme="1"/>
        <rFont val="Calibri"/>
        <family val="2"/>
        <scheme val="minor"/>
      </rPr>
      <t xml:space="preserve"> pose de stent</t>
    </r>
  </si>
  <si>
    <t>Commentaires</t>
  </si>
  <si>
    <t>commentaire</t>
  </si>
  <si>
    <r>
      <t>METHODE d'enquête</t>
    </r>
    <r>
      <rPr>
        <sz val="11"/>
        <color theme="1"/>
        <rFont val="Calibri"/>
        <family val="2"/>
        <scheme val="minor"/>
      </rPr>
      <t xml:space="preserve">
Les actes de radiologie interventionnelle (RI) peuvent être réalisés </t>
    </r>
    <r>
      <rPr>
        <b/>
        <sz val="11"/>
        <color rgb="FF0070C0"/>
        <rFont val="Calibri"/>
        <family val="2"/>
        <scheme val="minor"/>
      </rPr>
      <t>dans différents secteurs de l'établissement.</t>
    </r>
    <r>
      <rPr>
        <b/>
        <sz val="11"/>
        <color theme="1"/>
        <rFont val="Calibri"/>
        <family val="2"/>
        <scheme val="minor"/>
      </rPr>
      <t xml:space="preserve">
</t>
    </r>
    <r>
      <rPr>
        <sz val="11"/>
        <color theme="1"/>
        <rFont val="Calibri"/>
        <family val="2"/>
        <scheme val="minor"/>
      </rPr>
      <t xml:space="preserve">- dans des </t>
    </r>
    <r>
      <rPr>
        <b/>
        <sz val="11"/>
        <color theme="1"/>
        <rFont val="Calibri"/>
        <family val="2"/>
        <scheme val="minor"/>
      </rPr>
      <t>secteurs spécialisés "radio"</t>
    </r>
    <r>
      <rPr>
        <sz val="11"/>
        <color theme="1"/>
        <rFont val="Calibri"/>
        <family val="2"/>
        <scheme val="minor"/>
      </rPr>
      <t xml:space="preserve"> : plateau technique interventionnel, plateau technique d'imagerie
- mais aussi possiblement au bloc opératoire, en SSPI, en secteur de consultation, voire au lit du patient.
</t>
    </r>
    <r>
      <rPr>
        <b/>
        <sz val="11"/>
        <color theme="1"/>
        <rFont val="Calibri"/>
        <family val="2"/>
        <scheme val="minor"/>
      </rPr>
      <t xml:space="preserve">
</t>
    </r>
    <r>
      <rPr>
        <b/>
        <sz val="11"/>
        <color rgb="FF0070C0"/>
        <rFont val="Calibri"/>
        <family val="2"/>
        <scheme val="minor"/>
      </rPr>
      <t>1ère étape</t>
    </r>
    <r>
      <rPr>
        <sz val="11"/>
        <color theme="1"/>
        <rFont val="Calibri"/>
        <family val="2"/>
        <scheme val="minor"/>
      </rPr>
      <t xml:space="preserve"> : contacter les équipes de chaque secteur pour s'assurer que des actes de RI* y sont bien réalisés.</t>
    </r>
    <r>
      <rPr>
        <b/>
        <sz val="11"/>
        <color theme="1"/>
        <rFont val="Calibri"/>
        <family val="2"/>
        <scheme val="minor"/>
      </rPr>
      <t xml:space="preserve">
</t>
    </r>
    <r>
      <rPr>
        <sz val="11"/>
        <color theme="1"/>
        <rFont val="Calibri"/>
        <family val="2"/>
        <scheme val="minor"/>
      </rPr>
      <t>Les secteurs spécialisés savent en général si des actes de RI sont réalisés en dehors des plateaux techniques.</t>
    </r>
    <r>
      <rPr>
        <b/>
        <sz val="11"/>
        <color theme="1"/>
        <rFont val="Calibri"/>
        <family val="2"/>
        <scheme val="minor"/>
      </rPr>
      <t xml:space="preserve">
</t>
    </r>
    <r>
      <rPr>
        <b/>
        <sz val="11"/>
        <color rgb="FF0070C0"/>
        <rFont val="Calibri"/>
        <family val="2"/>
        <scheme val="minor"/>
      </rPr>
      <t>2ème étape</t>
    </r>
    <r>
      <rPr>
        <sz val="11"/>
        <color theme="1"/>
        <rFont val="Calibri"/>
        <family val="2"/>
        <scheme val="minor"/>
      </rPr>
      <t xml:space="preserve"> : prendre RDV avec les responsables médicaux et paramédicaux de chaque équipe concernée pour le remplissage du document</t>
    </r>
    <r>
      <rPr>
        <b/>
        <sz val="11"/>
        <color theme="1"/>
        <rFont val="Calibri"/>
        <family val="2"/>
        <scheme val="minor"/>
      </rPr>
      <t xml:space="preserve">
</t>
    </r>
    <r>
      <rPr>
        <b/>
        <sz val="11"/>
        <color rgb="FF0070C0"/>
        <rFont val="Calibri"/>
        <family val="2"/>
        <scheme val="minor"/>
      </rPr>
      <t>3ème étape</t>
    </r>
    <r>
      <rPr>
        <sz val="11"/>
        <color theme="1"/>
        <rFont val="Calibri"/>
        <family val="2"/>
        <scheme val="minor"/>
      </rPr>
      <t xml:space="preserve"> : renvoyer le document une fois rempli à</t>
    </r>
    <r>
      <rPr>
        <b/>
        <sz val="11"/>
        <color theme="1"/>
        <rFont val="Calibri"/>
        <family val="2"/>
        <scheme val="minor"/>
      </rPr>
      <t xml:space="preserve"> </t>
    </r>
    <r>
      <rPr>
        <b/>
        <sz val="11"/>
        <color rgb="FF0070C0"/>
        <rFont val="Calibri"/>
        <family val="2"/>
        <scheme val="minor"/>
      </rPr>
      <t xml:space="preserve">spicmi.contact@aphp.fr
</t>
    </r>
  </si>
  <si>
    <r>
      <rPr>
        <b/>
        <sz val="11"/>
        <color theme="1"/>
        <rFont val="Calibri"/>
        <family val="2"/>
        <scheme val="minor"/>
      </rPr>
      <t>REMPLISSAGE du document</t>
    </r>
    <r>
      <rPr>
        <sz val="11"/>
        <color theme="1"/>
        <rFont val="Calibri"/>
        <family val="2"/>
        <scheme val="minor"/>
      </rPr>
      <t xml:space="preserve"> : quelques précisions (cf. tutoriel)
Il existe un </t>
    </r>
    <r>
      <rPr>
        <b/>
        <sz val="11"/>
        <color rgb="FF0070C0"/>
        <rFont val="Calibri"/>
        <family val="2"/>
        <scheme val="minor"/>
      </rPr>
      <t>onglet pour chaque spécialité</t>
    </r>
    <r>
      <rPr>
        <b/>
        <sz val="11"/>
        <color rgb="FF00B0F0"/>
        <rFont val="Calibri"/>
        <family val="2"/>
        <scheme val="minor"/>
      </rPr>
      <t xml:space="preserve"> </t>
    </r>
    <r>
      <rPr>
        <sz val="11"/>
        <color theme="1"/>
        <rFont val="Calibri"/>
        <family val="2"/>
        <scheme val="minor"/>
      </rPr>
      <t xml:space="preserve">de radiologie interventionnelle :
vasculaire, oncologie, ostéo-articulaire, uro-génital, digestif/viscéral 
Dans chaque onglet : 
- Le tableau est le même excepté la liste des actes, variable selon les spécialités de RI.
- Seules les colonnes en couleur sont à renseigner.
- Se placer sur un zoom à 80% ou 90% pour une lisibilité optimale.
</t>
    </r>
    <r>
      <rPr>
        <b/>
        <sz val="11"/>
        <color theme="1"/>
        <rFont val="Calibri"/>
        <family val="2"/>
        <scheme val="minor"/>
      </rPr>
      <t>1</t>
    </r>
    <r>
      <rPr>
        <b/>
        <vertAlign val="superscript"/>
        <sz val="11"/>
        <color theme="1"/>
        <rFont val="Calibri"/>
        <family val="2"/>
        <scheme val="minor"/>
      </rPr>
      <t>ère</t>
    </r>
    <r>
      <rPr>
        <b/>
        <sz val="11"/>
        <color theme="1"/>
        <rFont val="Calibri"/>
        <family val="2"/>
        <scheme val="minor"/>
      </rPr>
      <t xml:space="preserve"> colonne</t>
    </r>
    <r>
      <rPr>
        <sz val="11"/>
        <color theme="1"/>
        <rFont val="Calibri"/>
        <family val="2"/>
        <scheme val="minor"/>
      </rPr>
      <t xml:space="preserve">: liste des principaux ACTES de la spécialité. </t>
    </r>
    <r>
      <rPr>
        <b/>
        <sz val="11"/>
        <color rgb="FFFF0000"/>
        <rFont val="Calibri"/>
        <family val="2"/>
        <scheme val="minor"/>
      </rPr>
      <t xml:space="preserve">Si besoin de rajouter des actes (diagnostiques ou thérapeutiques), utiliser les lignes vierges en bas de page </t>
    </r>
    <r>
      <rPr>
        <sz val="11"/>
        <color theme="1"/>
        <rFont val="Calibri"/>
        <family val="2"/>
        <scheme val="minor"/>
      </rPr>
      <t xml:space="preserve">
</t>
    </r>
    <r>
      <rPr>
        <b/>
        <sz val="11"/>
        <color theme="1"/>
        <rFont val="Calibri"/>
        <family val="2"/>
        <scheme val="minor"/>
      </rPr>
      <t>2</t>
    </r>
    <r>
      <rPr>
        <b/>
        <vertAlign val="superscript"/>
        <sz val="11"/>
        <color theme="1"/>
        <rFont val="Calibri"/>
        <family val="2"/>
        <scheme val="minor"/>
      </rPr>
      <t>ème</t>
    </r>
    <r>
      <rPr>
        <b/>
        <sz val="11"/>
        <color theme="1"/>
        <rFont val="Calibri"/>
        <family val="2"/>
        <scheme val="minor"/>
      </rPr>
      <t xml:space="preserve"> colonne</t>
    </r>
    <r>
      <rPr>
        <sz val="11"/>
        <color theme="1"/>
        <rFont val="Calibri"/>
        <family val="2"/>
        <scheme val="minor"/>
      </rPr>
      <t xml:space="preserve"> : exemples d'actes (donnés à titre indicatif)
</t>
    </r>
    <r>
      <rPr>
        <b/>
        <sz val="11"/>
        <color theme="1"/>
        <rFont val="Calibri"/>
        <family val="2"/>
        <scheme val="minor"/>
      </rPr>
      <t>3</t>
    </r>
    <r>
      <rPr>
        <b/>
        <vertAlign val="superscript"/>
        <sz val="11"/>
        <color theme="1"/>
        <rFont val="Calibri"/>
        <family val="2"/>
        <scheme val="minor"/>
      </rPr>
      <t>ème</t>
    </r>
    <r>
      <rPr>
        <b/>
        <sz val="11"/>
        <color theme="1"/>
        <rFont val="Calibri"/>
        <family val="2"/>
        <scheme val="minor"/>
      </rPr>
      <t xml:space="preserve"> colonne</t>
    </r>
    <r>
      <rPr>
        <sz val="11"/>
        <color theme="1"/>
        <rFont val="Calibri"/>
        <family val="2"/>
        <scheme val="minor"/>
      </rPr>
      <t xml:space="preserve"> : code CCAM (remplissage </t>
    </r>
    <r>
      <rPr>
        <b/>
        <sz val="11"/>
        <color rgb="FF0070C0"/>
        <rFont val="Calibri"/>
        <family val="2"/>
        <scheme val="minor"/>
      </rPr>
      <t>facultatif</t>
    </r>
    <r>
      <rPr>
        <sz val="11"/>
        <color theme="1"/>
        <rFont val="Calibri"/>
        <family val="2"/>
        <scheme val="minor"/>
      </rPr>
      <t xml:space="preserve">, uniquement si utile pour l'ES)
</t>
    </r>
    <r>
      <rPr>
        <b/>
        <sz val="11"/>
        <color theme="1"/>
        <rFont val="Calibri"/>
        <family val="2"/>
        <scheme val="minor"/>
      </rPr>
      <t>Colonnes suivantes</t>
    </r>
    <r>
      <rPr>
        <sz val="11"/>
        <color theme="1"/>
        <rFont val="Calibri"/>
        <family val="2"/>
        <scheme val="minor"/>
      </rPr>
      <t xml:space="preserve"> : pour chaque secteur, </t>
    </r>
    <r>
      <rPr>
        <b/>
        <sz val="11"/>
        <color rgb="FF0070C0"/>
        <rFont val="Calibri"/>
        <family val="2"/>
        <scheme val="minor"/>
      </rPr>
      <t>le type de SALLE est précisé</t>
    </r>
    <r>
      <rPr>
        <sz val="11"/>
        <color theme="1"/>
        <rFont val="Calibri"/>
        <family val="2"/>
        <scheme val="minor"/>
      </rPr>
      <t xml:space="preserve"> (intervention, opération, hybride**, selon le type d'imagerie, etc...). Indiquer "oui" ou "x" pour les actes réalisés dans un secteur et une salle donnée (menu déroulant).
**"hybride" : salle ayant les caractéristiques d'une salle d'opération et les équipements de radiologie interventionnelle</t>
    </r>
  </si>
  <si>
    <t>Enquête SPICMI/SFR-FRI - 2023/2024</t>
  </si>
  <si>
    <t>remplir les onglets de spécialité
(uro-génit/dig-visc)</t>
  </si>
  <si>
    <t>&lt;-- version imprimable si besoin</t>
  </si>
  <si>
    <t>Version 1 : 07/11/2023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</si>
</sst>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color rgb="FF0070C0"/>
      <name val="Calibri"/>
      <family val="2"/>
      <scheme val="minor"/>
    </font>
    <font>
      <b/>
      <sz val="11"/>
      <color theme="0"/>
      <name val="Calibri"/>
      <family val="2"/>
      <scheme val="minor"/>
    </font>
    <font>
      <b/>
      <sz val="11"/>
      <name val="Calibri"/>
      <family val="2"/>
      <scheme val="minor"/>
    </font>
    <font>
      <b/>
      <sz val="11"/>
      <color rgb="FFFF0000"/>
      <name val="Calibri"/>
      <family val="2"/>
      <scheme val="minor"/>
    </font>
    <font>
      <b/>
      <u/>
      <sz val="11"/>
      <color theme="1"/>
      <name val="Calibri"/>
      <family val="2"/>
      <scheme val="minor"/>
    </font>
    <font>
      <b/>
      <sz val="18"/>
      <color rgb="FF7030A0"/>
      <name val="Calibri"/>
      <family val="2"/>
      <scheme val="minor"/>
    </font>
    <font>
      <sz val="14"/>
      <color rgb="FF7030A0"/>
      <name val="Britannic Bold"/>
      <family val="2"/>
    </font>
    <font>
      <b/>
      <sz val="14"/>
      <color theme="1"/>
      <name val="Calibri"/>
      <family val="2"/>
      <scheme val="minor"/>
    </font>
    <font>
      <b/>
      <vertAlign val="superscript"/>
      <sz val="11"/>
      <color theme="1"/>
      <name val="Calibri"/>
      <family val="2"/>
      <scheme val="minor"/>
    </font>
    <font>
      <b/>
      <sz val="11"/>
      <color rgb="FF00B0F0"/>
      <name val="Calibri"/>
      <family val="2"/>
      <scheme val="minor"/>
    </font>
    <font>
      <u/>
      <sz val="11"/>
      <color theme="1"/>
      <name val="Calibri"/>
      <family val="2"/>
      <scheme val="minor"/>
    </font>
    <font>
      <sz val="14"/>
      <name val="Calibri"/>
      <family val="2"/>
      <scheme val="minor"/>
    </font>
    <font>
      <sz val="14"/>
      <color rgb="FF0070C0"/>
      <name val="Calibri"/>
      <family val="2"/>
      <scheme val="minor"/>
    </font>
    <font>
      <sz val="11"/>
      <color theme="0"/>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auto="1"/>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theme="0" tint="-0.14996795556505021"/>
      </right>
      <top style="thin">
        <color indexed="64"/>
      </top>
      <bottom/>
      <diagonal/>
    </border>
    <border>
      <left style="thin">
        <color indexed="64"/>
      </left>
      <right style="thin">
        <color theme="0" tint="-0.14996795556505021"/>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theme="0" tint="-0.14996795556505021"/>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double">
        <color auto="1"/>
      </bottom>
      <diagonal/>
    </border>
    <border>
      <left style="thin">
        <color theme="0" tint="-0.14996795556505021"/>
      </left>
      <right style="thin">
        <color indexed="64"/>
      </right>
      <top/>
      <bottom/>
      <diagonal/>
    </border>
    <border>
      <left style="thin">
        <color theme="0" tint="-0.14996795556505021"/>
      </left>
      <right style="thin">
        <color indexed="64"/>
      </right>
      <top/>
      <bottom style="thin">
        <color indexed="64"/>
      </bottom>
      <diagonal/>
    </border>
    <border>
      <left style="medium">
        <color theme="0" tint="-0.14996795556505021"/>
      </left>
      <right style="thin">
        <color indexed="64"/>
      </right>
      <top style="medium">
        <color indexed="64"/>
      </top>
      <bottom style="thin">
        <color indexed="64"/>
      </bottom>
      <diagonal/>
    </border>
    <border>
      <left style="medium">
        <color theme="0" tint="-0.14996795556505021"/>
      </left>
      <right style="thin">
        <color indexed="64"/>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diagonal/>
    </border>
    <border>
      <left/>
      <right style="thin">
        <color theme="0" tint="-0.14996795556505021"/>
      </right>
      <top/>
      <bottom style="thin">
        <color indexed="64"/>
      </bottom>
      <diagonal/>
    </border>
    <border>
      <left/>
      <right style="thin">
        <color theme="0" tint="-0.14996795556505021"/>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36">
    <xf numFmtId="0" fontId="0" fillId="0" borderId="0" xfId="0"/>
    <xf numFmtId="0" fontId="0" fillId="0" borderId="0" xfId="0" applyAlignment="1">
      <alignment wrapText="1"/>
    </xf>
    <xf numFmtId="0" fontId="0" fillId="0" borderId="2" xfId="0" applyBorder="1" applyAlignment="1">
      <alignment wrapText="1"/>
    </xf>
    <xf numFmtId="0" fontId="0" fillId="0" borderId="2" xfId="0" applyBorder="1" applyAlignment="1">
      <alignment vertical="top" wrapText="1"/>
    </xf>
    <xf numFmtId="0" fontId="0" fillId="0" borderId="0" xfId="0" applyAlignment="1">
      <alignment vertical="top"/>
    </xf>
    <xf numFmtId="0" fontId="1" fillId="0" borderId="3" xfId="0" applyFont="1" applyBorder="1" applyAlignment="1">
      <alignment vertical="top"/>
    </xf>
    <xf numFmtId="0" fontId="1" fillId="0" borderId="1" xfId="0" applyFont="1" applyBorder="1" applyAlignment="1">
      <alignment vertical="top" wrapText="1"/>
    </xf>
    <xf numFmtId="0" fontId="0" fillId="6" borderId="0" xfId="0" applyFill="1" applyAlignment="1">
      <alignment vertical="top"/>
    </xf>
    <xf numFmtId="0" fontId="1" fillId="0" borderId="2" xfId="0" applyFont="1" applyBorder="1" applyAlignment="1">
      <alignment vertical="top" wrapText="1"/>
    </xf>
    <xf numFmtId="0" fontId="1" fillId="6" borderId="2" xfId="0" applyFont="1" applyFill="1" applyBorder="1" applyAlignment="1">
      <alignment vertical="top" wrapText="1"/>
    </xf>
    <xf numFmtId="0" fontId="0" fillId="6" borderId="2" xfId="0" applyFill="1" applyBorder="1" applyAlignment="1">
      <alignment vertical="top"/>
    </xf>
    <xf numFmtId="0" fontId="0" fillId="0" borderId="0" xfId="0" applyAlignment="1">
      <alignment horizontal="center"/>
    </xf>
    <xf numFmtId="0" fontId="1" fillId="6" borderId="2" xfId="0" applyFont="1" applyFill="1" applyBorder="1" applyAlignment="1">
      <alignment vertical="top"/>
    </xf>
    <xf numFmtId="0" fontId="0" fillId="10" borderId="0" xfId="0" applyFill="1" applyAlignment="1">
      <alignment horizontal="center"/>
    </xf>
    <xf numFmtId="0" fontId="10" fillId="0" borderId="3" xfId="0" applyFont="1" applyBorder="1" applyAlignment="1">
      <alignment horizontal="center" vertical="center"/>
    </xf>
    <xf numFmtId="0" fontId="0" fillId="6" borderId="0" xfId="0" applyFill="1" applyAlignment="1">
      <alignment horizontal="left" vertical="top"/>
    </xf>
    <xf numFmtId="0" fontId="0" fillId="6" borderId="0" xfId="0" applyFill="1" applyAlignment="1">
      <alignment vertical="top" wrapText="1"/>
    </xf>
    <xf numFmtId="0" fontId="2" fillId="6" borderId="0" xfId="0" applyFont="1" applyFill="1" applyAlignment="1">
      <alignment vertical="top"/>
    </xf>
    <xf numFmtId="0" fontId="1" fillId="13" borderId="8" xfId="0" applyFont="1" applyFill="1" applyBorder="1" applyAlignment="1">
      <alignment horizontal="center" vertical="center"/>
    </xf>
    <xf numFmtId="0" fontId="10" fillId="0" borderId="0" xfId="0" applyFont="1" applyAlignment="1">
      <alignment horizontal="center" vertical="center"/>
    </xf>
    <xf numFmtId="0" fontId="1" fillId="0" borderId="3" xfId="0" applyFont="1" applyBorder="1" applyAlignment="1">
      <alignment vertical="top" wrapText="1"/>
    </xf>
    <xf numFmtId="0" fontId="0" fillId="5" borderId="6" xfId="0" applyFill="1" applyBorder="1" applyAlignment="1">
      <alignment horizontal="left" vertical="top" wrapText="1"/>
    </xf>
    <xf numFmtId="0" fontId="1" fillId="12" borderId="8" xfId="0" applyFont="1" applyFill="1" applyBorder="1" applyAlignment="1">
      <alignment horizontal="center" vertical="center"/>
    </xf>
    <xf numFmtId="0" fontId="1" fillId="2" borderId="8" xfId="0" applyFont="1" applyFill="1" applyBorder="1" applyAlignment="1">
      <alignment horizontal="center" vertical="center"/>
    </xf>
    <xf numFmtId="0" fontId="0" fillId="6" borderId="2" xfId="0" applyFill="1" applyBorder="1" applyAlignment="1">
      <alignment horizontal="left" vertical="top" wrapText="1"/>
    </xf>
    <xf numFmtId="0" fontId="1" fillId="6" borderId="2"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top" wrapText="1"/>
    </xf>
    <xf numFmtId="0" fontId="0" fillId="6" borderId="0" xfId="0" applyFill="1" applyAlignment="1">
      <alignment horizontal="left" vertical="top" wrapText="1"/>
    </xf>
    <xf numFmtId="0" fontId="0" fillId="6" borderId="5" xfId="0" applyFill="1" applyBorder="1" applyAlignment="1">
      <alignment horizontal="left" vertical="top" wrapText="1"/>
    </xf>
    <xf numFmtId="0" fontId="0" fillId="6" borderId="2" xfId="0" applyFill="1" applyBorder="1" applyAlignment="1">
      <alignment horizontal="left" vertical="top"/>
    </xf>
    <xf numFmtId="0" fontId="1" fillId="0" borderId="3" xfId="0" applyFont="1" applyBorder="1" applyAlignment="1">
      <alignment horizontal="left" vertical="top" wrapText="1"/>
    </xf>
    <xf numFmtId="0" fontId="0" fillId="0" borderId="2" xfId="0" applyBorder="1" applyAlignment="1" applyProtection="1">
      <alignment vertical="top" wrapText="1"/>
      <protection locked="0"/>
    </xf>
    <xf numFmtId="0" fontId="0" fillId="0" borderId="2" xfId="0" applyBorder="1" applyAlignment="1" applyProtection="1">
      <alignment vertical="top"/>
      <protection locked="0"/>
    </xf>
    <xf numFmtId="0" fontId="1" fillId="0" borderId="1" xfId="0" applyFont="1" applyBorder="1" applyAlignment="1">
      <alignment vertical="top"/>
    </xf>
    <xf numFmtId="0" fontId="0" fillId="0" borderId="1" xfId="0" applyBorder="1" applyAlignment="1">
      <alignment vertical="top" wrapText="1"/>
    </xf>
    <xf numFmtId="0" fontId="1" fillId="6" borderId="0" xfId="0" applyFont="1" applyFill="1" applyAlignment="1">
      <alignment vertical="top"/>
    </xf>
    <xf numFmtId="0" fontId="1" fillId="6" borderId="5" xfId="0" applyFont="1" applyFill="1" applyBorder="1" applyAlignment="1">
      <alignment vertical="top" wrapText="1"/>
    </xf>
    <xf numFmtId="0" fontId="0" fillId="6" borderId="5" xfId="0" applyFill="1" applyBorder="1" applyAlignment="1">
      <alignment vertical="top" wrapText="1"/>
    </xf>
    <xf numFmtId="0" fontId="0" fillId="6" borderId="5" xfId="0" applyFill="1" applyBorder="1" applyAlignment="1">
      <alignment vertical="top"/>
    </xf>
    <xf numFmtId="0" fontId="0" fillId="0" borderId="2" xfId="0" applyBorder="1" applyAlignment="1">
      <alignment vertical="top"/>
    </xf>
    <xf numFmtId="0" fontId="2" fillId="6" borderId="5" xfId="0" applyFont="1" applyFill="1" applyBorder="1" applyAlignment="1">
      <alignment vertical="top" wrapText="1"/>
    </xf>
    <xf numFmtId="0" fontId="0" fillId="6" borderId="12" xfId="0" applyFill="1" applyBorder="1" applyAlignment="1" applyProtection="1">
      <alignment vertical="top" wrapText="1"/>
      <protection locked="0"/>
    </xf>
    <xf numFmtId="0" fontId="0" fillId="6" borderId="12" xfId="0" applyFill="1" applyBorder="1" applyAlignment="1" applyProtection="1">
      <alignment vertical="top"/>
      <protection locked="0"/>
    </xf>
    <xf numFmtId="0" fontId="3" fillId="6" borderId="12" xfId="0" applyFont="1" applyFill="1" applyBorder="1" applyAlignment="1" applyProtection="1">
      <alignment vertical="top" wrapText="1"/>
      <protection locked="0"/>
    </xf>
    <xf numFmtId="0" fontId="1" fillId="6" borderId="0" xfId="0" applyFont="1" applyFill="1" applyAlignment="1">
      <alignment vertical="top" wrapText="1"/>
    </xf>
    <xf numFmtId="0" fontId="1" fillId="0" borderId="7" xfId="0" applyFont="1" applyBorder="1" applyAlignment="1">
      <alignment horizontal="center" vertical="top"/>
    </xf>
    <xf numFmtId="0" fontId="1" fillId="0" borderId="7" xfId="0" applyFont="1" applyBorder="1" applyAlignment="1">
      <alignment horizontal="left" vertical="top"/>
    </xf>
    <xf numFmtId="0" fontId="0" fillId="0" borderId="7" xfId="0" applyBorder="1" applyAlignment="1">
      <alignment vertical="top"/>
    </xf>
    <xf numFmtId="0" fontId="0" fillId="0" borderId="7" xfId="0" applyBorder="1" applyAlignment="1">
      <alignment vertical="top" wrapText="1"/>
    </xf>
    <xf numFmtId="0" fontId="1" fillId="7" borderId="7" xfId="0" applyFont="1" applyFill="1" applyBorder="1" applyAlignment="1">
      <alignment horizontal="left" vertical="top" wrapText="1"/>
    </xf>
    <xf numFmtId="0" fontId="1" fillId="9" borderId="7"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12" borderId="7" xfId="0" applyFont="1" applyFill="1" applyBorder="1" applyAlignment="1">
      <alignment horizontal="left" vertical="top" wrapText="1"/>
    </xf>
    <xf numFmtId="0" fontId="1" fillId="12" borderId="6" xfId="0" applyFont="1" applyFill="1" applyBorder="1" applyAlignment="1">
      <alignment horizontal="left" vertical="top" wrapText="1"/>
    </xf>
    <xf numFmtId="0" fontId="0" fillId="12" borderId="6" xfId="0" applyFill="1" applyBorder="1" applyAlignment="1">
      <alignment horizontal="left" vertical="top" wrapText="1"/>
    </xf>
    <xf numFmtId="0" fontId="0" fillId="0" borderId="0" xfId="0" applyAlignment="1">
      <alignment horizontal="left" vertical="top"/>
    </xf>
    <xf numFmtId="0" fontId="1" fillId="0" borderId="0" xfId="0" applyFont="1" applyAlignment="1">
      <alignment horizontal="center"/>
    </xf>
    <xf numFmtId="0" fontId="0" fillId="10" borderId="0" xfId="0" applyFill="1"/>
    <xf numFmtId="0" fontId="0" fillId="11" borderId="2" xfId="0" applyFill="1" applyBorder="1" applyAlignment="1" applyProtection="1">
      <alignment vertical="top"/>
      <protection locked="0"/>
    </xf>
    <xf numFmtId="0" fontId="0" fillId="11" borderId="2" xfId="0" applyFill="1" applyBorder="1" applyAlignment="1" applyProtection="1">
      <alignment horizontal="left" vertical="top"/>
      <protection locked="0"/>
    </xf>
    <xf numFmtId="0" fontId="0" fillId="5" borderId="13" xfId="0" applyFill="1" applyBorder="1" applyAlignment="1" applyProtection="1">
      <alignment horizontal="center" vertical="top"/>
      <protection locked="0"/>
    </xf>
    <xf numFmtId="0" fontId="0" fillId="12" borderId="2" xfId="0" applyFill="1" applyBorder="1" applyAlignment="1" applyProtection="1">
      <alignment horizontal="center" vertical="top"/>
      <protection locked="0"/>
    </xf>
    <xf numFmtId="0" fontId="0" fillId="12" borderId="4" xfId="0" applyFill="1" applyBorder="1" applyAlignment="1" applyProtection="1">
      <alignment horizontal="center" vertical="top"/>
      <protection locked="0"/>
    </xf>
    <xf numFmtId="0" fontId="0" fillId="12" borderId="3" xfId="0" applyFill="1" applyBorder="1" applyAlignment="1" applyProtection="1">
      <alignment horizontal="center" vertical="top"/>
      <protection locked="0"/>
    </xf>
    <xf numFmtId="0" fontId="0" fillId="5" borderId="16" xfId="0" applyFill="1" applyBorder="1" applyAlignment="1" applyProtection="1">
      <alignment horizontal="center" vertical="top"/>
      <protection locked="0"/>
    </xf>
    <xf numFmtId="0" fontId="0" fillId="12" borderId="5" xfId="0" applyFill="1" applyBorder="1" applyAlignment="1" applyProtection="1">
      <alignment horizontal="center" vertical="top"/>
      <protection locked="0"/>
    </xf>
    <xf numFmtId="0" fontId="0" fillId="6" borderId="12" xfId="0" applyFill="1" applyBorder="1" applyAlignment="1" applyProtection="1">
      <alignment horizontal="left" vertical="top" wrapText="1"/>
      <protection locked="0"/>
    </xf>
    <xf numFmtId="0" fontId="1" fillId="10" borderId="0" xfId="0" applyFont="1" applyFill="1" applyAlignment="1">
      <alignment horizontal="center"/>
    </xf>
    <xf numFmtId="0" fontId="1" fillId="6" borderId="5" xfId="0" applyFont="1" applyFill="1" applyBorder="1" applyAlignment="1">
      <alignment horizontal="center" vertical="top" wrapText="1"/>
    </xf>
    <xf numFmtId="0" fontId="0" fillId="6" borderId="3" xfId="0" applyFill="1" applyBorder="1" applyAlignment="1">
      <alignment horizontal="center" vertical="top" wrapText="1"/>
    </xf>
    <xf numFmtId="0" fontId="1" fillId="6" borderId="0" xfId="0" applyFont="1" applyFill="1" applyAlignment="1">
      <alignment horizontal="center" vertical="top" wrapText="1"/>
    </xf>
    <xf numFmtId="0" fontId="0" fillId="6" borderId="0" xfId="0" applyFill="1" applyAlignment="1">
      <alignment vertical="center"/>
    </xf>
    <xf numFmtId="0" fontId="0" fillId="6" borderId="0" xfId="0" applyFill="1" applyAlignment="1">
      <alignment horizontal="left" vertical="center"/>
    </xf>
    <xf numFmtId="0" fontId="1" fillId="7" borderId="7" xfId="0" applyFont="1" applyFill="1" applyBorder="1" applyAlignment="1">
      <alignment vertical="center" wrapText="1"/>
    </xf>
    <xf numFmtId="0" fontId="1" fillId="7" borderId="7" xfId="0" applyFont="1" applyFill="1" applyBorder="1" applyAlignment="1">
      <alignment horizontal="left" vertical="center" wrapText="1"/>
    </xf>
    <xf numFmtId="0" fontId="1" fillId="9" borderId="7" xfId="0" applyFont="1" applyFill="1" applyBorder="1" applyAlignment="1">
      <alignment vertical="center" wrapText="1"/>
    </xf>
    <xf numFmtId="0" fontId="0" fillId="5" borderId="6" xfId="0" applyFill="1" applyBorder="1" applyAlignment="1">
      <alignment horizontal="center" vertical="center" wrapText="1"/>
    </xf>
    <xf numFmtId="0" fontId="1" fillId="12" borderId="7"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12" borderId="6" xfId="0" applyFill="1" applyBorder="1" applyAlignment="1">
      <alignment horizontal="center" vertical="center" wrapText="1"/>
    </xf>
    <xf numFmtId="0" fontId="0" fillId="0" borderId="15" xfId="0" applyBorder="1" applyAlignment="1">
      <alignment vertical="center"/>
    </xf>
    <xf numFmtId="0" fontId="0" fillId="12" borderId="13" xfId="0" applyFill="1" applyBorder="1" applyAlignment="1" applyProtection="1">
      <alignment horizontal="center" vertical="top"/>
      <protection locked="0"/>
    </xf>
    <xf numFmtId="0" fontId="0" fillId="6" borderId="0" xfId="0" applyFill="1" applyAlignment="1">
      <alignment horizontal="center" vertical="top"/>
    </xf>
    <xf numFmtId="0" fontId="0" fillId="6" borderId="2" xfId="0" applyFill="1" applyBorder="1" applyAlignment="1">
      <alignment horizontal="center" vertical="top"/>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5" xfId="0" applyFill="1" applyBorder="1" applyAlignment="1">
      <alignment horizontal="center" vertical="top" wrapText="1"/>
    </xf>
    <xf numFmtId="0" fontId="0" fillId="6" borderId="0" xfId="0" applyFill="1" applyAlignment="1">
      <alignment horizontal="center" vertical="top" wrapText="1"/>
    </xf>
    <xf numFmtId="0" fontId="0" fillId="5" borderId="7" xfId="0" applyFill="1" applyBorder="1" applyAlignment="1" applyProtection="1">
      <alignment horizontal="left" vertical="top"/>
      <protection locked="0"/>
    </xf>
    <xf numFmtId="0" fontId="0" fillId="6" borderId="5" xfId="0" applyFill="1" applyBorder="1" applyAlignment="1">
      <alignment horizontal="left" vertical="top"/>
    </xf>
    <xf numFmtId="0" fontId="1" fillId="6" borderId="5" xfId="0" applyFont="1" applyFill="1" applyBorder="1" applyAlignment="1">
      <alignment horizontal="left" vertical="top" wrapText="1"/>
    </xf>
    <xf numFmtId="0" fontId="1" fillId="6" borderId="2" xfId="0" applyFont="1" applyFill="1" applyBorder="1" applyAlignment="1">
      <alignment horizontal="left" vertical="top"/>
    </xf>
    <xf numFmtId="0" fontId="0" fillId="6" borderId="12" xfId="0" applyFill="1" applyBorder="1" applyAlignment="1" applyProtection="1">
      <alignment horizontal="left" vertical="top"/>
      <protection locked="0"/>
    </xf>
    <xf numFmtId="0" fontId="0" fillId="0" borderId="2" xfId="0" applyBorder="1" applyAlignment="1">
      <alignment horizontal="left" vertical="top"/>
    </xf>
    <xf numFmtId="0" fontId="0" fillId="0" borderId="2" xfId="0" applyBorder="1" applyAlignment="1">
      <alignment horizontal="left" vertical="top" wrapText="1"/>
    </xf>
    <xf numFmtId="0" fontId="5" fillId="4" borderId="2" xfId="0" applyFont="1" applyFill="1" applyBorder="1" applyAlignment="1">
      <alignment horizontal="left" vertical="top" wrapText="1"/>
    </xf>
    <xf numFmtId="0" fontId="3" fillId="6" borderId="12" xfId="0" applyFont="1" applyFill="1" applyBorder="1" applyAlignment="1" applyProtection="1">
      <alignment horizontal="left" vertical="top"/>
      <protection locked="0"/>
    </xf>
    <xf numFmtId="0" fontId="5" fillId="4" borderId="2" xfId="0" applyFont="1" applyFill="1" applyBorder="1" applyAlignment="1">
      <alignment vertical="top"/>
    </xf>
    <xf numFmtId="0" fontId="0" fillId="4" borderId="2" xfId="0" applyFill="1" applyBorder="1" applyAlignment="1">
      <alignment vertical="top"/>
    </xf>
    <xf numFmtId="0" fontId="1" fillId="3" borderId="2" xfId="0" applyFont="1" applyFill="1" applyBorder="1" applyAlignment="1">
      <alignment vertical="top"/>
    </xf>
    <xf numFmtId="0" fontId="1" fillId="3" borderId="2" xfId="0" applyFont="1" applyFill="1" applyBorder="1" applyAlignment="1">
      <alignment vertical="top" wrapText="1"/>
    </xf>
    <xf numFmtId="0" fontId="1" fillId="3" borderId="5" xfId="0" applyFont="1" applyFill="1" applyBorder="1" applyAlignment="1">
      <alignment horizontal="left" vertical="top" wrapText="1"/>
    </xf>
    <xf numFmtId="0" fontId="0" fillId="0" borderId="2" xfId="0" applyBorder="1" applyAlignment="1">
      <alignment horizontal="center" vertical="top"/>
    </xf>
    <xf numFmtId="0" fontId="0" fillId="4" borderId="2" xfId="0" applyFill="1" applyBorder="1" applyAlignment="1">
      <alignment horizontal="left" vertical="top"/>
    </xf>
    <xf numFmtId="0" fontId="0" fillId="4" borderId="2" xfId="0" applyFill="1" applyBorder="1" applyAlignment="1">
      <alignment horizontal="center" vertical="top"/>
    </xf>
    <xf numFmtId="0" fontId="0" fillId="6" borderId="2" xfId="0" applyFill="1" applyBorder="1" applyAlignment="1">
      <alignment horizontal="center" vertical="top" wrapText="1"/>
    </xf>
    <xf numFmtId="0" fontId="1" fillId="4" borderId="2" xfId="0" applyFont="1" applyFill="1" applyBorder="1" applyAlignment="1">
      <alignment horizontal="left" vertical="top" wrapText="1"/>
    </xf>
    <xf numFmtId="0" fontId="0" fillId="0" borderId="0" xfId="0" applyAlignment="1">
      <alignment horizontal="center" vertical="top"/>
    </xf>
    <xf numFmtId="0" fontId="1" fillId="6" borderId="2" xfId="0" applyFont="1" applyFill="1" applyBorder="1" applyAlignment="1">
      <alignment horizontal="center" vertical="top"/>
    </xf>
    <xf numFmtId="0" fontId="1" fillId="6" borderId="2" xfId="0" applyFont="1" applyFill="1" applyBorder="1" applyAlignment="1">
      <alignment horizontal="center" vertical="top" wrapText="1"/>
    </xf>
    <xf numFmtId="0" fontId="1" fillId="0" borderId="2" xfId="0" applyFont="1" applyBorder="1" applyAlignment="1">
      <alignment horizontal="left" vertical="top"/>
    </xf>
    <xf numFmtId="0" fontId="6" fillId="0" borderId="2" xfId="0" applyFont="1" applyBorder="1" applyAlignment="1">
      <alignment horizontal="left" vertical="top"/>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0" fillId="0" borderId="5" xfId="0" applyBorder="1" applyAlignment="1">
      <alignment horizontal="left" vertical="top"/>
    </xf>
    <xf numFmtId="0" fontId="2" fillId="6" borderId="0" xfId="0" applyFont="1" applyFill="1" applyAlignment="1">
      <alignment horizontal="center" vertical="top"/>
    </xf>
    <xf numFmtId="0" fontId="0" fillId="0" borderId="2"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wrapText="1"/>
      <protection locked="0"/>
    </xf>
    <xf numFmtId="0" fontId="0" fillId="6" borderId="0" xfId="0" applyFill="1" applyAlignment="1">
      <alignment horizontal="center" vertical="center"/>
    </xf>
    <xf numFmtId="0" fontId="0" fillId="0" borderId="15" xfId="0" applyBorder="1" applyAlignment="1">
      <alignment horizontal="center" vertical="center"/>
    </xf>
    <xf numFmtId="0" fontId="1" fillId="9" borderId="7" xfId="0" applyFont="1" applyFill="1" applyBorder="1" applyAlignment="1">
      <alignment horizontal="center" vertical="center" wrapText="1"/>
    </xf>
    <xf numFmtId="0" fontId="0" fillId="5" borderId="17" xfId="0" applyFill="1" applyBorder="1" applyAlignment="1" applyProtection="1">
      <alignment horizontal="center" vertical="top"/>
      <protection locked="0"/>
    </xf>
    <xf numFmtId="0" fontId="0" fillId="12" borderId="18" xfId="0" applyFill="1" applyBorder="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19" xfId="0" applyFill="1" applyBorder="1" applyAlignment="1" applyProtection="1">
      <alignment horizontal="center" vertical="top"/>
      <protection locked="0"/>
    </xf>
    <xf numFmtId="0" fontId="1" fillId="0" borderId="7" xfId="0" applyFont="1" applyBorder="1" applyAlignment="1">
      <alignment horizontal="left" vertical="top" wrapText="1"/>
    </xf>
    <xf numFmtId="0" fontId="0" fillId="5" borderId="1" xfId="0" applyFill="1" applyBorder="1" applyAlignment="1" applyProtection="1">
      <alignment horizontal="center" vertical="top"/>
      <protection locked="0"/>
    </xf>
    <xf numFmtId="0" fontId="0" fillId="12" borderId="7" xfId="0" applyFill="1" applyBorder="1" applyAlignment="1" applyProtection="1">
      <alignment horizontal="center" vertical="top"/>
      <protection locked="0"/>
    </xf>
    <xf numFmtId="0" fontId="0" fillId="12" borderId="16" xfId="0" applyFill="1" applyBorder="1" applyAlignment="1" applyProtection="1">
      <alignment horizontal="center" vertical="top"/>
      <protection locked="0"/>
    </xf>
    <xf numFmtId="0" fontId="0" fillId="12" borderId="17" xfId="0" applyFill="1" applyBorder="1" applyAlignment="1" applyProtection="1">
      <alignment horizontal="center" vertical="top"/>
      <protection locked="0"/>
    </xf>
    <xf numFmtId="0" fontId="0" fillId="12" borderId="7" xfId="0" applyFill="1" applyBorder="1" applyAlignment="1" applyProtection="1">
      <alignment horizontal="left" vertical="top"/>
      <protection locked="0"/>
    </xf>
    <xf numFmtId="0" fontId="0" fillId="5" borderId="6" xfId="0" applyFill="1" applyBorder="1" applyAlignment="1" applyProtection="1">
      <alignment horizontal="center" vertical="top"/>
      <protection locked="0"/>
    </xf>
    <xf numFmtId="0" fontId="0" fillId="5" borderId="21" xfId="0" applyFill="1" applyBorder="1" applyAlignment="1" applyProtection="1">
      <alignment horizontal="center" vertical="top"/>
      <protection locked="0"/>
    </xf>
    <xf numFmtId="0" fontId="0" fillId="10" borderId="7" xfId="0" applyFill="1" applyBorder="1" applyAlignment="1" applyProtection="1">
      <alignment horizontal="center" vertical="top"/>
      <protection locked="0"/>
    </xf>
    <xf numFmtId="0" fontId="0" fillId="9" borderId="7" xfId="0" applyFill="1" applyBorder="1" applyAlignment="1" applyProtection="1">
      <alignment horizontal="center" vertical="top"/>
      <protection locked="0"/>
    </xf>
    <xf numFmtId="0" fontId="0" fillId="5" borderId="20" xfId="0" applyFill="1" applyBorder="1" applyAlignment="1" applyProtection="1">
      <alignment horizontal="left" vertical="top"/>
      <protection locked="0"/>
    </xf>
    <xf numFmtId="0" fontId="0" fillId="5" borderId="19" xfId="0" applyFill="1" applyBorder="1" applyAlignment="1" applyProtection="1">
      <alignment horizontal="left" vertical="top"/>
      <protection locked="0"/>
    </xf>
    <xf numFmtId="0" fontId="0" fillId="10" borderId="20" xfId="0" applyFill="1" applyBorder="1" applyAlignment="1" applyProtection="1">
      <alignment horizontal="center" vertical="top"/>
      <protection locked="0"/>
    </xf>
    <xf numFmtId="0" fontId="0" fillId="10" borderId="6" xfId="0" applyFill="1" applyBorder="1" applyAlignment="1" applyProtection="1">
      <alignment horizontal="center" vertical="top"/>
      <protection locked="0"/>
    </xf>
    <xf numFmtId="0" fontId="0" fillId="10" borderId="19" xfId="0" applyFill="1" applyBorder="1" applyAlignment="1" applyProtection="1">
      <alignment horizontal="center" vertical="top"/>
      <protection locked="0"/>
    </xf>
    <xf numFmtId="0" fontId="0" fillId="10" borderId="21" xfId="0" applyFill="1" applyBorder="1" applyAlignment="1" applyProtection="1">
      <alignment horizontal="center" vertical="top"/>
      <protection locked="0"/>
    </xf>
    <xf numFmtId="0" fontId="2" fillId="6" borderId="5" xfId="0" applyFont="1" applyFill="1" applyBorder="1" applyAlignment="1">
      <alignment horizontal="center" vertical="top" wrapText="1"/>
    </xf>
    <xf numFmtId="0" fontId="0" fillId="0" borderId="0" xfId="0" applyAlignment="1">
      <alignment horizontal="center" vertical="center"/>
    </xf>
    <xf numFmtId="0" fontId="1" fillId="2" borderId="9" xfId="0" applyFont="1" applyFill="1" applyBorder="1" applyAlignment="1">
      <alignment horizontal="center" vertical="center"/>
    </xf>
    <xf numFmtId="0" fontId="5" fillId="4" borderId="2" xfId="0" applyFont="1" applyFill="1" applyBorder="1" applyAlignment="1">
      <alignment horizontal="left" vertical="top" wrapText="1"/>
    </xf>
    <xf numFmtId="0" fontId="1" fillId="0" borderId="5" xfId="0" applyFont="1" applyBorder="1" applyAlignment="1">
      <alignment horizontal="left" vertical="top" wrapText="1"/>
    </xf>
    <xf numFmtId="0" fontId="0" fillId="6" borderId="22" xfId="0" applyFill="1" applyBorder="1" applyAlignment="1" applyProtection="1">
      <alignment horizontal="left" vertical="top" wrapText="1"/>
      <protection locked="0"/>
    </xf>
    <xf numFmtId="0" fontId="1" fillId="6" borderId="22" xfId="0" applyFont="1" applyFill="1" applyBorder="1" applyAlignment="1" applyProtection="1">
      <alignment horizontal="left" vertical="top" wrapText="1"/>
      <protection locked="0"/>
    </xf>
    <xf numFmtId="0" fontId="0" fillId="6" borderId="23" xfId="0" applyFill="1" applyBorder="1" applyAlignment="1" applyProtection="1">
      <alignment horizontal="left" vertical="top" wrapText="1"/>
      <protection locked="0"/>
    </xf>
    <xf numFmtId="0" fontId="0" fillId="6" borderId="24" xfId="0" applyFill="1" applyBorder="1" applyAlignment="1" applyProtection="1">
      <alignment horizontal="left" vertical="top" wrapText="1"/>
      <protection locked="0"/>
    </xf>
    <xf numFmtId="0" fontId="0" fillId="6" borderId="25" xfId="0" applyFill="1" applyBorder="1" applyAlignment="1" applyProtection="1">
      <alignment horizontal="left" vertical="top" wrapText="1"/>
      <protection locked="0"/>
    </xf>
    <xf numFmtId="0" fontId="0" fillId="6" borderId="22"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11" borderId="22" xfId="0" applyFill="1" applyBorder="1" applyAlignment="1" applyProtection="1">
      <alignment vertical="top"/>
      <protection locked="0"/>
    </xf>
    <xf numFmtId="0" fontId="0" fillId="11" borderId="22" xfId="0" applyFill="1" applyBorder="1" applyAlignment="1" applyProtection="1">
      <alignment horizontal="left" vertical="top"/>
      <protection locked="0"/>
    </xf>
    <xf numFmtId="0" fontId="0" fillId="11" borderId="26" xfId="0" applyFill="1" applyBorder="1" applyAlignment="1" applyProtection="1">
      <alignment vertical="top"/>
      <protection locked="0"/>
    </xf>
    <xf numFmtId="0" fontId="0" fillId="11" borderId="27" xfId="0" applyFill="1" applyBorder="1" applyAlignment="1" applyProtection="1">
      <alignment vertical="top"/>
      <protection locked="0"/>
    </xf>
    <xf numFmtId="0" fontId="0" fillId="0" borderId="2" xfId="0" applyBorder="1" applyAlignment="1">
      <alignment horizontal="right" vertical="top" wrapText="1"/>
    </xf>
    <xf numFmtId="0" fontId="1" fillId="0" borderId="31" xfId="0" applyFont="1" applyBorder="1" applyAlignment="1">
      <alignment horizontal="left" vertical="top" wrapText="1"/>
    </xf>
    <xf numFmtId="0" fontId="0" fillId="0" borderId="5" xfId="0" applyBorder="1" applyAlignment="1">
      <alignment wrapText="1"/>
    </xf>
    <xf numFmtId="0" fontId="0" fillId="14" borderId="7" xfId="0" applyFill="1" applyBorder="1" applyAlignment="1">
      <alignment horizontal="justify" vertical="top" wrapText="1"/>
    </xf>
    <xf numFmtId="0" fontId="0" fillId="0" borderId="7" xfId="0" applyBorder="1" applyAlignment="1">
      <alignment horizontal="justify" vertical="top" wrapText="1"/>
    </xf>
    <xf numFmtId="0" fontId="9" fillId="0" borderId="0" xfId="0" applyFont="1" applyAlignment="1">
      <alignment horizontal="center" vertical="center"/>
    </xf>
    <xf numFmtId="0" fontId="15" fillId="0" borderId="0" xfId="0" applyFont="1" applyAlignment="1">
      <alignment horizontal="center" vertical="center"/>
    </xf>
    <xf numFmtId="0" fontId="0" fillId="0" borderId="0" xfId="0" applyBorder="1"/>
    <xf numFmtId="0" fontId="0" fillId="0" borderId="0" xfId="0" applyAlignment="1">
      <alignment horizontal="left" vertical="center"/>
    </xf>
    <xf numFmtId="0" fontId="0" fillId="8" borderId="2" xfId="0" applyFill="1" applyBorder="1" applyAlignment="1">
      <alignment horizontal="center" vertical="top"/>
    </xf>
    <xf numFmtId="0" fontId="0" fillId="8" borderId="2" xfId="0" applyFill="1" applyBorder="1" applyAlignment="1">
      <alignment horizontal="left" vertical="top"/>
    </xf>
    <xf numFmtId="0" fontId="0" fillId="8" borderId="2" xfId="0" applyFill="1" applyBorder="1" applyAlignment="1">
      <alignment vertical="top"/>
    </xf>
    <xf numFmtId="0" fontId="0" fillId="0" borderId="0" xfId="0" applyFill="1" applyAlignment="1">
      <alignment horizontal="center" vertical="top"/>
    </xf>
    <xf numFmtId="0" fontId="11" fillId="15" borderId="2" xfId="0" applyFont="1" applyFill="1" applyBorder="1" applyAlignment="1">
      <alignment horizontal="left" vertical="top"/>
    </xf>
    <xf numFmtId="0" fontId="1" fillId="15" borderId="2" xfId="0" applyFont="1" applyFill="1" applyBorder="1" applyAlignment="1">
      <alignment horizontal="center" vertical="top"/>
    </xf>
    <xf numFmtId="0" fontId="0" fillId="15" borderId="2" xfId="0" applyFill="1" applyBorder="1" applyAlignment="1">
      <alignment horizontal="center" vertical="top"/>
    </xf>
    <xf numFmtId="0" fontId="0" fillId="3" borderId="2" xfId="0" applyFill="1" applyBorder="1" applyAlignment="1">
      <alignment horizontal="center" vertical="top"/>
    </xf>
    <xf numFmtId="0" fontId="0" fillId="3" borderId="2" xfId="0" applyFill="1" applyBorder="1" applyAlignment="1">
      <alignment horizontal="left" vertical="top"/>
    </xf>
    <xf numFmtId="0" fontId="0" fillId="15" borderId="2" xfId="0" applyFill="1" applyBorder="1" applyAlignment="1">
      <alignment horizontal="left" vertical="top"/>
    </xf>
    <xf numFmtId="0" fontId="0" fillId="8" borderId="5" xfId="0" applyFill="1" applyBorder="1" applyAlignment="1">
      <alignment horizontal="center" vertical="top"/>
    </xf>
    <xf numFmtId="0" fontId="0" fillId="8" borderId="5" xfId="0" applyFill="1" applyBorder="1" applyAlignment="1">
      <alignment horizontal="left" vertical="top"/>
    </xf>
    <xf numFmtId="0" fontId="0" fillId="3" borderId="2" xfId="0" applyFill="1" applyBorder="1" applyAlignment="1">
      <alignment horizontal="left" vertical="top" wrapText="1"/>
    </xf>
    <xf numFmtId="0" fontId="0" fillId="3" borderId="0" xfId="0" applyFill="1" applyAlignment="1">
      <alignment vertical="top"/>
    </xf>
    <xf numFmtId="0" fontId="0" fillId="4" borderId="2" xfId="0" applyFill="1" applyBorder="1" applyAlignment="1">
      <alignment horizontal="left" vertical="top" wrapText="1"/>
    </xf>
    <xf numFmtId="0" fontId="0" fillId="4" borderId="2" xfId="0" applyFill="1" applyBorder="1" applyAlignment="1">
      <alignment horizontal="center" vertical="top" wrapText="1"/>
    </xf>
    <xf numFmtId="0" fontId="1" fillId="6" borderId="5" xfId="0" applyFont="1" applyFill="1" applyBorder="1" applyAlignment="1">
      <alignment horizontal="left" vertical="top"/>
    </xf>
    <xf numFmtId="0" fontId="0" fillId="0" borderId="12" xfId="0" applyBorder="1" applyAlignment="1" applyProtection="1">
      <alignment horizontal="left" vertical="top" wrapText="1"/>
      <protection locked="0"/>
    </xf>
    <xf numFmtId="0" fontId="0" fillId="3" borderId="2" xfId="0" applyFill="1" applyBorder="1" applyAlignment="1">
      <alignment vertical="top"/>
    </xf>
    <xf numFmtId="0" fontId="0" fillId="0" borderId="0" xfId="0" applyAlignment="1">
      <alignment horizontal="left"/>
    </xf>
    <xf numFmtId="0" fontId="0" fillId="10" borderId="0" xfId="0" applyFill="1" applyAlignment="1">
      <alignment horizontal="left"/>
    </xf>
    <xf numFmtId="0" fontId="0" fillId="15" borderId="0" xfId="0" applyFill="1" applyAlignment="1">
      <alignment horizontal="left"/>
    </xf>
    <xf numFmtId="0" fontId="0" fillId="16" borderId="0" xfId="0" applyFill="1" applyAlignment="1">
      <alignment horizontal="left"/>
    </xf>
    <xf numFmtId="0" fontId="0" fillId="0" borderId="0" xfId="0" applyFill="1" applyAlignment="1">
      <alignment horizontal="left"/>
    </xf>
    <xf numFmtId="0" fontId="11" fillId="17" borderId="7" xfId="0" applyFont="1" applyFill="1" applyBorder="1" applyAlignment="1">
      <alignment horizontal="center" vertical="center"/>
    </xf>
    <xf numFmtId="0" fontId="0" fillId="17" borderId="7" xfId="0" applyFill="1" applyBorder="1" applyAlignment="1" applyProtection="1">
      <alignment vertical="top"/>
      <protection locked="0"/>
    </xf>
    <xf numFmtId="0" fontId="0" fillId="0" borderId="7" xfId="0" applyBorder="1" applyAlignment="1">
      <alignment horizontal="left" vertical="top"/>
    </xf>
    <xf numFmtId="0" fontId="0" fillId="0" borderId="3" xfId="0" applyBorder="1" applyAlignment="1">
      <alignment wrapText="1"/>
    </xf>
    <xf numFmtId="0" fontId="1" fillId="0" borderId="7" xfId="0" applyFont="1" applyBorder="1" applyAlignment="1">
      <alignment horizontal="justify" vertical="top" wrapText="1"/>
    </xf>
    <xf numFmtId="0" fontId="17" fillId="0" borderId="0" xfId="0" applyFont="1" applyAlignment="1">
      <alignment horizontal="center"/>
    </xf>
    <xf numFmtId="0" fontId="0" fillId="17" borderId="7" xfId="0" applyFill="1" applyBorder="1" applyAlignment="1" applyProtection="1">
      <alignment horizontal="left" vertical="top"/>
      <protection locked="0"/>
    </xf>
    <xf numFmtId="0" fontId="0" fillId="0" borderId="0" xfId="0" applyAlignment="1" applyProtection="1">
      <alignment vertical="top"/>
      <protection locked="0"/>
    </xf>
    <xf numFmtId="0" fontId="1" fillId="2" borderId="9" xfId="0" applyFont="1" applyFill="1" applyBorder="1" applyAlignment="1">
      <alignment horizontal="center" vertical="center"/>
    </xf>
    <xf numFmtId="0" fontId="0" fillId="0" borderId="11" xfId="0" applyBorder="1" applyAlignment="1">
      <alignment horizontal="center" vertical="center"/>
    </xf>
    <xf numFmtId="0" fontId="5" fillId="4" borderId="2" xfId="0" applyFont="1" applyFill="1" applyBorder="1" applyAlignment="1">
      <alignment horizontal="left" vertical="top" wrapText="1"/>
    </xf>
    <xf numFmtId="0" fontId="0" fillId="0" borderId="2" xfId="0" applyBorder="1" applyAlignment="1">
      <alignment horizontal="left" vertical="top"/>
    </xf>
    <xf numFmtId="0" fontId="1" fillId="0" borderId="5" xfId="0" applyFont="1" applyBorder="1" applyAlignment="1">
      <alignment horizontal="left" vertical="center" wrapText="1"/>
    </xf>
    <xf numFmtId="0" fontId="0" fillId="0" borderId="3" xfId="0" applyBorder="1" applyAlignment="1">
      <alignment horizontal="left" vertical="center" wrapText="1"/>
    </xf>
    <xf numFmtId="0" fontId="1" fillId="0" borderId="3" xfId="0" applyFont="1" applyBorder="1" applyAlignment="1">
      <alignment horizontal="left" vertical="center" wrapText="1"/>
    </xf>
    <xf numFmtId="0" fontId="1"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6" fillId="8" borderId="2" xfId="0" applyFont="1" applyFill="1" applyBorder="1" applyAlignment="1">
      <alignment horizontal="left" vertical="top"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0" xfId="0" applyFont="1" applyFill="1" applyBorder="1" applyAlignment="1">
      <alignment horizontal="center" vertical="center"/>
    </xf>
    <xf numFmtId="0" fontId="1" fillId="12" borderId="11" xfId="0" applyFont="1" applyFill="1" applyBorder="1" applyAlignment="1">
      <alignment horizontal="center" vertical="center"/>
    </xf>
    <xf numFmtId="0" fontId="0" fillId="0" borderId="2" xfId="0"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vertical="top"/>
    </xf>
    <xf numFmtId="0" fontId="6" fillId="8" borderId="2" xfId="0" applyFont="1" applyFill="1" applyBorder="1" applyAlignment="1">
      <alignment vertical="top" wrapText="1"/>
    </xf>
    <xf numFmtId="0" fontId="7" fillId="0" borderId="2" xfId="0" applyFont="1" applyBorder="1" applyAlignment="1">
      <alignment vertical="top" wrapText="1"/>
    </xf>
    <xf numFmtId="0" fontId="0" fillId="0" borderId="2" xfId="0" applyBorder="1" applyAlignment="1">
      <alignment vertical="top" wrapText="1"/>
    </xf>
    <xf numFmtId="0" fontId="5" fillId="4" borderId="1" xfId="0" applyFont="1" applyFill="1" applyBorder="1" applyAlignment="1">
      <alignment vertical="top"/>
    </xf>
    <xf numFmtId="0" fontId="0" fillId="4" borderId="2" xfId="0" applyFill="1" applyBorder="1" applyAlignment="1">
      <alignment vertical="top"/>
    </xf>
    <xf numFmtId="0" fontId="0" fillId="4" borderId="14" xfId="0" applyFill="1" applyBorder="1" applyAlignment="1">
      <alignment vertical="top"/>
    </xf>
    <xf numFmtId="0" fontId="5" fillId="4" borderId="1" xfId="0" applyFont="1" applyFill="1" applyBorder="1" applyAlignment="1">
      <alignment vertical="top" wrapText="1"/>
    </xf>
    <xf numFmtId="0" fontId="6" fillId="8" borderId="32" xfId="0" applyFont="1" applyFill="1" applyBorder="1" applyAlignment="1">
      <alignment vertical="top" wrapText="1"/>
    </xf>
    <xf numFmtId="0" fontId="6" fillId="8" borderId="33" xfId="0" applyFont="1" applyFill="1" applyBorder="1" applyAlignment="1">
      <alignment vertical="top" wrapText="1"/>
    </xf>
    <xf numFmtId="0" fontId="1" fillId="13" borderId="9" xfId="0" applyFont="1" applyFill="1" applyBorder="1" applyAlignment="1">
      <alignment horizontal="center" vertical="center"/>
    </xf>
    <xf numFmtId="0" fontId="1" fillId="13" borderId="10" xfId="0" applyFont="1" applyFill="1" applyBorder="1" applyAlignment="1">
      <alignment horizontal="center" vertical="center"/>
    </xf>
    <xf numFmtId="0" fontId="1" fillId="13"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509868</xdr:colOff>
      <xdr:row>1</xdr:row>
      <xdr:rowOff>38100</xdr:rowOff>
    </xdr:to>
    <xdr:pic>
      <xdr:nvPicPr>
        <xdr:cNvPr id="3" name="Image 2" descr="Description : Description : 01-cpias-quadri-dvlp_petit4">
          <a:extLst>
            <a:ext uri="{FF2B5EF4-FFF2-40B4-BE49-F238E27FC236}">
              <a16:creationId xmlns:a16="http://schemas.microsoft.com/office/drawing/2014/main" id="{C338B835-4B3A-4135-B1CA-0C60ADFE18D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5352"/>
        <a:stretch/>
      </xdr:blipFill>
      <xdr:spPr bwMode="auto">
        <a:xfrm>
          <a:off x="0" y="1"/>
          <a:ext cx="509868" cy="333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5734051</xdr:colOff>
      <xdr:row>0</xdr:row>
      <xdr:rowOff>47625</xdr:rowOff>
    </xdr:from>
    <xdr:to>
      <xdr:col>0</xdr:col>
      <xdr:colOff>6278245</xdr:colOff>
      <xdr:row>1</xdr:row>
      <xdr:rowOff>60854</xdr:rowOff>
    </xdr:to>
    <xdr:pic>
      <xdr:nvPicPr>
        <xdr:cNvPr id="5" name="Image 4">
          <a:extLst>
            <a:ext uri="{FF2B5EF4-FFF2-40B4-BE49-F238E27FC236}">
              <a16:creationId xmlns:a16="http://schemas.microsoft.com/office/drawing/2014/main" id="{5FA789AC-018B-431F-9A9D-5618B11826F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822" t="35546" r="25534" b="31512"/>
        <a:stretch/>
      </xdr:blipFill>
      <xdr:spPr>
        <a:xfrm>
          <a:off x="5734051" y="47625"/>
          <a:ext cx="544194" cy="308504"/>
        </a:xfrm>
        <a:prstGeom prst="rect">
          <a:avLst/>
        </a:prstGeom>
      </xdr:spPr>
    </xdr:pic>
    <xdr:clientData/>
  </xdr:twoCellAnchor>
  <xdr:twoCellAnchor editAs="oneCell">
    <xdr:from>
      <xdr:col>0</xdr:col>
      <xdr:colOff>0</xdr:colOff>
      <xdr:row>0</xdr:row>
      <xdr:rowOff>0</xdr:rowOff>
    </xdr:from>
    <xdr:to>
      <xdr:col>1</xdr:col>
      <xdr:colOff>124634</xdr:colOff>
      <xdr:row>10</xdr:row>
      <xdr:rowOff>95250</xdr:rowOff>
    </xdr:to>
    <xdr:pic>
      <xdr:nvPicPr>
        <xdr:cNvPr id="2" name="Imag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6474634" cy="104775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tabSelected="1" zoomScaleNormal="100" zoomScaleSheetLayoutView="100" workbookViewId="0">
      <selection activeCell="C1" sqref="C1"/>
    </sheetView>
  </sheetViews>
  <sheetFormatPr baseColWidth="10" defaultRowHeight="15" x14ac:dyDescent="0.25"/>
  <cols>
    <col min="1" max="1" width="95.140625" customWidth="1"/>
    <col min="2" max="2" width="3.28515625" customWidth="1"/>
    <col min="3" max="3" width="81.7109375" customWidth="1"/>
  </cols>
  <sheetData>
    <row r="1" spans="1:7" ht="23.25" x14ac:dyDescent="0.25">
      <c r="A1" s="167" t="s">
        <v>254</v>
      </c>
      <c r="B1" s="11"/>
      <c r="C1" s="170" t="s">
        <v>256</v>
      </c>
      <c r="D1" s="11"/>
      <c r="E1" s="11"/>
      <c r="F1" s="11"/>
      <c r="G1" s="11"/>
    </row>
    <row r="2" spans="1:7" ht="25.9" customHeight="1" x14ac:dyDescent="0.25">
      <c r="A2" s="14" t="s">
        <v>126</v>
      </c>
      <c r="B2" s="19"/>
      <c r="C2" s="168" t="s">
        <v>248</v>
      </c>
      <c r="D2" s="19"/>
      <c r="E2" s="19"/>
      <c r="F2" s="19"/>
      <c r="G2" s="19"/>
    </row>
    <row r="3" spans="1:7" ht="8.25" customHeight="1" x14ac:dyDescent="0.25">
      <c r="A3" s="164"/>
    </row>
    <row r="4" spans="1:7" ht="111" customHeight="1" x14ac:dyDescent="0.25">
      <c r="A4" s="165" t="s">
        <v>247</v>
      </c>
    </row>
    <row r="5" spans="1:7" ht="8.25" customHeight="1" x14ac:dyDescent="0.25">
      <c r="A5" s="198"/>
    </row>
    <row r="6" spans="1:7" ht="225" x14ac:dyDescent="0.25">
      <c r="A6" s="199" t="s">
        <v>252</v>
      </c>
    </row>
    <row r="7" spans="1:7" ht="120" x14ac:dyDescent="0.25">
      <c r="A7" s="165" t="s">
        <v>246</v>
      </c>
      <c r="C7" s="169"/>
    </row>
    <row r="8" spans="1:7" ht="8.25" customHeight="1" x14ac:dyDescent="0.25">
      <c r="A8" s="2"/>
    </row>
    <row r="9" spans="1:7" ht="276.75" x14ac:dyDescent="0.25">
      <c r="A9" s="166" t="s">
        <v>253</v>
      </c>
      <c r="C9" s="200" t="s">
        <v>257</v>
      </c>
    </row>
    <row r="14" spans="1:7" x14ac:dyDescent="0.25">
      <c r="A14" s="1"/>
    </row>
  </sheetData>
  <sheetProtection algorithmName="SHA-512" hashValue="yj587d+GWdDNrPacGAf3RluG9e7X5aBfInlj2XvdATke1XdZU14z8Mx0lW203Vudn5qXWMGROuKIz9oLOjQ9gg==" saltValue="RHV32BhB4jS6ACLBM2Pwwg==" spinCount="100000" sheet="1" objects="1" scenarios="1"/>
  <pageMargins left="0.27" right="0.24" top="0.3" bottom="0.34" header="0.17" footer="0.2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80" zoomScaleNormal="80" workbookViewId="0">
      <pane xSplit="3" ySplit="4" topLeftCell="D5" activePane="bottomRight" state="frozen"/>
      <selection pane="topRight" activeCell="D1" sqref="D1"/>
      <selection pane="bottomLeft" activeCell="A5" sqref="A5"/>
      <selection pane="bottomRight" activeCell="C7" sqref="C7"/>
    </sheetView>
  </sheetViews>
  <sheetFormatPr baseColWidth="10" defaultColWidth="11.42578125" defaultRowHeight="15" x14ac:dyDescent="0.25"/>
  <cols>
    <col min="1" max="1" width="39.7109375" style="4" customWidth="1"/>
    <col min="2" max="2" width="25.42578125" style="57" customWidth="1"/>
    <col min="3" max="3" width="16.140625" style="110" customWidth="1"/>
    <col min="4" max="4" width="19.28515625" style="110" customWidth="1"/>
    <col min="5" max="5" width="11.5703125" style="110" customWidth="1"/>
    <col min="6" max="6" width="23.28515625" style="110" customWidth="1"/>
    <col min="7" max="7" width="28.85546875" style="110" customWidth="1"/>
    <col min="8" max="8" width="16.7109375" style="110" customWidth="1"/>
    <col min="9" max="9" width="11.42578125" style="110" customWidth="1"/>
    <col min="10" max="10" width="8" style="110" customWidth="1"/>
    <col min="11" max="11" width="11.7109375" style="110" customWidth="1"/>
    <col min="12" max="12" width="10.7109375" style="110" customWidth="1"/>
    <col min="13" max="13" width="19.140625" style="110" customWidth="1"/>
    <col min="14" max="14" width="14.5703125" style="110" customWidth="1"/>
    <col min="15" max="15" width="20.5703125" style="110" customWidth="1"/>
    <col min="16" max="16" width="13.42578125" style="110" customWidth="1"/>
    <col min="17" max="17" width="17" style="110" customWidth="1"/>
    <col min="18" max="18" width="23.7109375" style="110" customWidth="1"/>
    <col min="19" max="19" width="22.5703125" style="110" bestFit="1" customWidth="1"/>
    <col min="20" max="20" width="24" style="57" bestFit="1" customWidth="1"/>
    <col min="21" max="21" width="55.7109375" style="57" customWidth="1"/>
    <col min="22" max="16384" width="11.42578125" style="4"/>
  </cols>
  <sheetData>
    <row r="1" spans="1:24" ht="15.75" thickBot="1" x14ac:dyDescent="0.3">
      <c r="A1" s="7"/>
      <c r="B1" s="15"/>
      <c r="C1" s="85"/>
      <c r="D1" s="85"/>
      <c r="E1" s="85"/>
      <c r="F1" s="85"/>
      <c r="G1" s="85"/>
      <c r="H1" s="85"/>
      <c r="I1" s="85"/>
      <c r="J1" s="85"/>
      <c r="K1" s="85"/>
      <c r="L1" s="85"/>
      <c r="M1" s="85"/>
      <c r="N1" s="85"/>
      <c r="O1" s="85"/>
      <c r="P1" s="85"/>
      <c r="Q1" s="85"/>
      <c r="R1" s="85"/>
      <c r="S1" s="85"/>
      <c r="T1" s="15"/>
    </row>
    <row r="2" spans="1:24" ht="30" customHeight="1" thickBot="1" x14ac:dyDescent="0.3">
      <c r="A2" s="73"/>
      <c r="B2" s="74"/>
      <c r="C2" s="122"/>
      <c r="D2" s="203" t="s">
        <v>94</v>
      </c>
      <c r="E2" s="214"/>
      <c r="F2" s="215"/>
      <c r="G2" s="123"/>
      <c r="H2" s="203" t="s">
        <v>95</v>
      </c>
      <c r="I2" s="216"/>
      <c r="J2" s="217"/>
      <c r="K2" s="218" t="s">
        <v>96</v>
      </c>
      <c r="L2" s="219"/>
      <c r="M2" s="219"/>
      <c r="N2" s="219"/>
      <c r="O2" s="219"/>
      <c r="P2" s="220"/>
      <c r="Q2" s="203" t="s">
        <v>97</v>
      </c>
      <c r="R2" s="204"/>
      <c r="S2" s="22" t="s">
        <v>98</v>
      </c>
      <c r="T2" s="148" t="s">
        <v>99</v>
      </c>
      <c r="U2" s="195" t="s">
        <v>250</v>
      </c>
    </row>
    <row r="3" spans="1:24" ht="45" x14ac:dyDescent="0.25">
      <c r="A3" s="75" t="s">
        <v>73</v>
      </c>
      <c r="B3" s="76" t="s">
        <v>119</v>
      </c>
      <c r="C3" s="124" t="s">
        <v>115</v>
      </c>
      <c r="D3" s="78" t="s">
        <v>132</v>
      </c>
      <c r="E3" s="78" t="s">
        <v>133</v>
      </c>
      <c r="F3" s="78" t="s">
        <v>109</v>
      </c>
      <c r="G3" s="79" t="s">
        <v>135</v>
      </c>
      <c r="H3" s="80" t="s">
        <v>107</v>
      </c>
      <c r="I3" s="80" t="s">
        <v>108</v>
      </c>
      <c r="J3" s="78" t="s">
        <v>109</v>
      </c>
      <c r="K3" s="81" t="s">
        <v>110</v>
      </c>
      <c r="L3" s="81" t="s">
        <v>111</v>
      </c>
      <c r="M3" s="81" t="s">
        <v>112</v>
      </c>
      <c r="N3" s="81" t="s">
        <v>116</v>
      </c>
      <c r="O3" s="81" t="s">
        <v>113</v>
      </c>
      <c r="P3" s="82" t="s">
        <v>109</v>
      </c>
      <c r="Q3" s="80" t="s">
        <v>114</v>
      </c>
      <c r="R3" s="78" t="s">
        <v>109</v>
      </c>
      <c r="S3" s="82"/>
      <c r="T3" s="78" t="s">
        <v>134</v>
      </c>
    </row>
    <row r="4" spans="1:24" ht="9.6" customHeight="1" x14ac:dyDescent="0.25">
      <c r="A4" s="12"/>
      <c r="B4" s="12"/>
      <c r="C4" s="111"/>
      <c r="D4" s="70"/>
      <c r="E4" s="71"/>
      <c r="F4" s="71"/>
      <c r="G4" s="71"/>
      <c r="H4" s="70"/>
      <c r="I4" s="70"/>
      <c r="J4" s="70"/>
      <c r="K4" s="70"/>
      <c r="L4" s="70"/>
      <c r="M4" s="72"/>
      <c r="N4" s="71"/>
      <c r="O4" s="71"/>
      <c r="P4" s="71"/>
      <c r="Q4" s="85"/>
      <c r="R4" s="85"/>
      <c r="S4" s="85"/>
      <c r="T4" s="15"/>
    </row>
    <row r="5" spans="1:24" s="174" customFormat="1" ht="22.15" customHeight="1" x14ac:dyDescent="0.25">
      <c r="A5" s="175" t="s">
        <v>74</v>
      </c>
      <c r="B5" s="176"/>
      <c r="C5" s="177"/>
      <c r="D5" s="177"/>
      <c r="E5" s="177"/>
      <c r="F5" s="177"/>
      <c r="G5" s="177"/>
      <c r="H5" s="177"/>
      <c r="I5" s="177"/>
      <c r="J5" s="177"/>
      <c r="K5" s="177"/>
      <c r="L5" s="177"/>
      <c r="M5" s="177"/>
      <c r="N5" s="177"/>
      <c r="O5" s="177"/>
      <c r="P5" s="177"/>
      <c r="Q5" s="177"/>
      <c r="R5" s="177"/>
      <c r="S5" s="177"/>
      <c r="T5" s="180"/>
      <c r="U5" s="180"/>
    </row>
    <row r="6" spans="1:24" s="85" customFormat="1" ht="14.25" customHeight="1" x14ac:dyDescent="0.25">
      <c r="A6" s="94"/>
      <c r="B6" s="111"/>
      <c r="C6" s="86"/>
      <c r="D6" s="86"/>
      <c r="E6" s="111"/>
      <c r="F6" s="111"/>
      <c r="G6" s="86"/>
      <c r="H6" s="86"/>
      <c r="I6" s="86"/>
      <c r="J6" s="86"/>
      <c r="K6" s="86"/>
      <c r="L6" s="111"/>
      <c r="M6" s="111"/>
      <c r="N6" s="111"/>
      <c r="O6" s="111"/>
      <c r="P6" s="111"/>
      <c r="Q6" s="111"/>
      <c r="R6" s="111"/>
      <c r="S6" s="86"/>
      <c r="T6" s="31"/>
      <c r="U6" s="57"/>
      <c r="V6" s="110"/>
      <c r="W6" s="110"/>
      <c r="X6" s="110"/>
    </row>
    <row r="7" spans="1:24" s="110" customFormat="1" ht="30" customHeight="1" x14ac:dyDescent="0.25">
      <c r="A7" s="27" t="s">
        <v>91</v>
      </c>
      <c r="B7" s="68"/>
      <c r="C7" s="138"/>
      <c r="D7" s="62"/>
      <c r="E7" s="62"/>
      <c r="F7" s="131"/>
      <c r="G7" s="132"/>
      <c r="H7" s="62"/>
      <c r="I7" s="62"/>
      <c r="J7" s="62"/>
      <c r="K7" s="84"/>
      <c r="L7" s="84"/>
      <c r="M7" s="84"/>
      <c r="N7" s="84"/>
      <c r="O7" s="84"/>
      <c r="P7" s="84"/>
      <c r="Q7" s="62"/>
      <c r="R7" s="62"/>
      <c r="S7" s="84"/>
      <c r="T7" s="91"/>
      <c r="U7" s="201"/>
    </row>
    <row r="8" spans="1:24" s="110" customFormat="1" ht="30" customHeight="1" x14ac:dyDescent="0.25">
      <c r="A8" s="162" t="s">
        <v>5</v>
      </c>
      <c r="B8" s="68"/>
      <c r="C8" s="138"/>
      <c r="D8" s="62"/>
      <c r="E8" s="62"/>
      <c r="F8" s="131"/>
      <c r="G8" s="132"/>
      <c r="H8" s="62"/>
      <c r="I8" s="62"/>
      <c r="J8" s="62"/>
      <c r="K8" s="84"/>
      <c r="L8" s="84"/>
      <c r="M8" s="84"/>
      <c r="N8" s="84"/>
      <c r="O8" s="84"/>
      <c r="P8" s="84"/>
      <c r="Q8" s="62"/>
      <c r="R8" s="62"/>
      <c r="S8" s="84"/>
      <c r="T8" s="91"/>
      <c r="U8" s="201"/>
    </row>
    <row r="9" spans="1:24" s="110" customFormat="1" ht="30" customHeight="1" x14ac:dyDescent="0.25">
      <c r="A9" s="162" t="s">
        <v>4</v>
      </c>
      <c r="B9" s="68"/>
      <c r="C9" s="138"/>
      <c r="D9" s="62"/>
      <c r="E9" s="62"/>
      <c r="F9" s="131"/>
      <c r="G9" s="132"/>
      <c r="H9" s="62"/>
      <c r="I9" s="62"/>
      <c r="J9" s="62"/>
      <c r="K9" s="84"/>
      <c r="L9" s="84"/>
      <c r="M9" s="84"/>
      <c r="N9" s="84"/>
      <c r="O9" s="84"/>
      <c r="P9" s="84"/>
      <c r="Q9" s="62"/>
      <c r="R9" s="62"/>
      <c r="S9" s="84"/>
      <c r="T9" s="91"/>
      <c r="U9" s="201"/>
    </row>
    <row r="10" spans="1:24" s="110" customFormat="1" ht="30" customHeight="1" x14ac:dyDescent="0.25">
      <c r="A10" s="162" t="s">
        <v>66</v>
      </c>
      <c r="B10" s="68"/>
      <c r="C10" s="138"/>
      <c r="D10" s="62"/>
      <c r="E10" s="62"/>
      <c r="F10" s="131"/>
      <c r="G10" s="132"/>
      <c r="H10" s="62"/>
      <c r="I10" s="62"/>
      <c r="J10" s="62"/>
      <c r="K10" s="84"/>
      <c r="L10" s="84"/>
      <c r="M10" s="84"/>
      <c r="N10" s="84"/>
      <c r="O10" s="84"/>
      <c r="P10" s="84"/>
      <c r="Q10" s="62"/>
      <c r="R10" s="62"/>
      <c r="S10" s="84"/>
      <c r="T10" s="91"/>
      <c r="U10" s="201"/>
    </row>
    <row r="11" spans="1:24" s="110" customFormat="1" ht="30" customHeight="1" x14ac:dyDescent="0.25">
      <c r="A11" s="113" t="s">
        <v>57</v>
      </c>
      <c r="B11" s="99"/>
      <c r="C11" s="138"/>
      <c r="D11" s="62"/>
      <c r="E11" s="62"/>
      <c r="F11" s="131"/>
      <c r="G11" s="132"/>
      <c r="H11" s="62"/>
      <c r="I11" s="62"/>
      <c r="J11" s="62"/>
      <c r="K11" s="84"/>
      <c r="L11" s="84"/>
      <c r="M11" s="84"/>
      <c r="N11" s="84"/>
      <c r="O11" s="84"/>
      <c r="P11" s="84"/>
      <c r="Q11" s="62"/>
      <c r="R11" s="62"/>
      <c r="S11" s="84"/>
      <c r="T11" s="91"/>
      <c r="U11" s="201"/>
    </row>
    <row r="12" spans="1:24" s="110" customFormat="1" x14ac:dyDescent="0.25">
      <c r="A12" s="29"/>
      <c r="B12" s="86"/>
      <c r="C12" s="86"/>
      <c r="D12" s="86"/>
      <c r="E12" s="86"/>
      <c r="F12" s="86"/>
      <c r="G12" s="86"/>
      <c r="H12" s="86"/>
      <c r="I12" s="86"/>
      <c r="J12" s="86"/>
      <c r="K12" s="86"/>
      <c r="L12" s="86"/>
      <c r="M12" s="86"/>
      <c r="N12" s="86"/>
      <c r="O12" s="86"/>
      <c r="P12" s="86"/>
      <c r="Q12" s="86"/>
      <c r="R12" s="86"/>
      <c r="S12" s="86"/>
      <c r="T12" s="31"/>
      <c r="U12" s="57"/>
    </row>
    <row r="13" spans="1:24" s="174" customFormat="1" ht="22.15" customHeight="1" x14ac:dyDescent="0.25">
      <c r="A13" s="175" t="s">
        <v>75</v>
      </c>
      <c r="B13" s="176"/>
      <c r="C13" s="177"/>
      <c r="D13" s="177"/>
      <c r="E13" s="177"/>
      <c r="F13" s="177"/>
      <c r="G13" s="177"/>
      <c r="H13" s="177"/>
      <c r="I13" s="177"/>
      <c r="J13" s="177"/>
      <c r="K13" s="177"/>
      <c r="L13" s="177"/>
      <c r="M13" s="177"/>
      <c r="N13" s="177"/>
      <c r="O13" s="177"/>
      <c r="P13" s="177"/>
      <c r="Q13" s="177"/>
      <c r="R13" s="177"/>
      <c r="S13" s="177"/>
      <c r="T13" s="180"/>
      <c r="U13" s="180"/>
    </row>
    <row r="14" spans="1:24" s="110" customFormat="1" x14ac:dyDescent="0.25">
      <c r="A14" s="111"/>
      <c r="B14" s="111"/>
      <c r="C14" s="86"/>
      <c r="D14" s="86"/>
      <c r="E14" s="86"/>
      <c r="F14" s="86"/>
      <c r="G14" s="86"/>
      <c r="H14" s="86"/>
      <c r="I14" s="86"/>
      <c r="J14" s="86"/>
      <c r="K14" s="86"/>
      <c r="L14" s="86"/>
      <c r="M14" s="86"/>
      <c r="N14" s="86"/>
      <c r="O14" s="86"/>
      <c r="P14" s="86"/>
      <c r="Q14" s="86"/>
      <c r="R14" s="86"/>
      <c r="S14" s="86"/>
      <c r="T14" s="31"/>
      <c r="U14" s="31"/>
    </row>
    <row r="15" spans="1:24" s="110" customFormat="1" ht="32.25" customHeight="1" x14ac:dyDescent="0.25">
      <c r="A15" s="205" t="s">
        <v>51</v>
      </c>
      <c r="B15" s="205"/>
      <c r="C15" s="205"/>
      <c r="D15" s="205"/>
      <c r="E15" s="107"/>
      <c r="F15" s="107"/>
      <c r="G15" s="107"/>
      <c r="H15" s="107"/>
      <c r="I15" s="107"/>
      <c r="J15" s="107"/>
      <c r="K15" s="107"/>
      <c r="L15" s="107"/>
      <c r="M15" s="107"/>
      <c r="N15" s="107"/>
      <c r="O15" s="107"/>
      <c r="P15" s="107"/>
      <c r="Q15" s="107"/>
      <c r="R15" s="107"/>
      <c r="S15" s="107"/>
      <c r="T15" s="106"/>
      <c r="U15" s="106"/>
    </row>
    <row r="16" spans="1:24" s="110" customFormat="1" ht="30" customHeight="1" x14ac:dyDescent="0.25">
      <c r="A16" s="114" t="s">
        <v>92</v>
      </c>
      <c r="B16" s="151" t="s">
        <v>214</v>
      </c>
      <c r="C16" s="138"/>
      <c r="D16" s="62"/>
      <c r="E16" s="62"/>
      <c r="F16" s="131"/>
      <c r="G16" s="132"/>
      <c r="H16" s="62"/>
      <c r="I16" s="62"/>
      <c r="J16" s="62"/>
      <c r="K16" s="84"/>
      <c r="L16" s="84"/>
      <c r="M16" s="84"/>
      <c r="N16" s="84"/>
      <c r="O16" s="84"/>
      <c r="P16" s="84"/>
      <c r="Q16" s="62"/>
      <c r="R16" s="62"/>
      <c r="S16" s="84"/>
      <c r="T16" s="91"/>
      <c r="U16" s="201"/>
    </row>
    <row r="17" spans="1:21" s="110" customFormat="1" ht="62.25" customHeight="1" x14ac:dyDescent="0.25">
      <c r="A17" s="27" t="s">
        <v>93</v>
      </c>
      <c r="B17" s="151" t="s">
        <v>215</v>
      </c>
      <c r="C17" s="138"/>
      <c r="D17" s="62"/>
      <c r="E17" s="62"/>
      <c r="F17" s="131"/>
      <c r="G17" s="132"/>
      <c r="H17" s="62"/>
      <c r="I17" s="62"/>
      <c r="J17" s="62"/>
      <c r="K17" s="84"/>
      <c r="L17" s="84"/>
      <c r="M17" s="84"/>
      <c r="N17" s="84"/>
      <c r="O17" s="84"/>
      <c r="P17" s="84"/>
      <c r="Q17" s="62"/>
      <c r="R17" s="62"/>
      <c r="S17" s="84"/>
      <c r="T17" s="91"/>
      <c r="U17" s="201"/>
    </row>
    <row r="18" spans="1:21" s="110" customFormat="1" ht="45" x14ac:dyDescent="0.25">
      <c r="A18" s="207" t="s">
        <v>103</v>
      </c>
      <c r="B18" s="152" t="s">
        <v>243</v>
      </c>
      <c r="C18" s="138"/>
      <c r="D18" s="62"/>
      <c r="E18" s="62"/>
      <c r="F18" s="131"/>
      <c r="G18" s="132"/>
      <c r="H18" s="62"/>
      <c r="I18" s="62"/>
      <c r="J18" s="62"/>
      <c r="K18" s="84"/>
      <c r="L18" s="84"/>
      <c r="M18" s="84"/>
      <c r="N18" s="84"/>
      <c r="O18" s="84"/>
      <c r="P18" s="84"/>
      <c r="Q18" s="62"/>
      <c r="R18" s="62"/>
      <c r="S18" s="84"/>
      <c r="T18" s="91"/>
      <c r="U18" s="201"/>
    </row>
    <row r="19" spans="1:21" s="110" customFormat="1" ht="60" x14ac:dyDescent="0.25">
      <c r="A19" s="208"/>
      <c r="B19" s="151" t="s">
        <v>213</v>
      </c>
      <c r="C19" s="138"/>
      <c r="D19" s="62"/>
      <c r="E19" s="62"/>
      <c r="F19" s="131"/>
      <c r="G19" s="132"/>
      <c r="H19" s="62"/>
      <c r="I19" s="62"/>
      <c r="J19" s="62"/>
      <c r="K19" s="84"/>
      <c r="L19" s="84"/>
      <c r="M19" s="84"/>
      <c r="N19" s="84"/>
      <c r="O19" s="84"/>
      <c r="P19" s="84"/>
      <c r="Q19" s="62"/>
      <c r="R19" s="62"/>
      <c r="S19" s="84"/>
      <c r="T19" s="91"/>
      <c r="U19" s="201"/>
    </row>
    <row r="20" spans="1:21" s="110" customFormat="1" ht="30" customHeight="1" x14ac:dyDescent="0.25">
      <c r="A20" s="26" t="s">
        <v>104</v>
      </c>
      <c r="B20" s="151" t="s">
        <v>105</v>
      </c>
      <c r="C20" s="138"/>
      <c r="D20" s="62"/>
      <c r="E20" s="62"/>
      <c r="F20" s="131"/>
      <c r="G20" s="132"/>
      <c r="H20" s="62"/>
      <c r="I20" s="62"/>
      <c r="J20" s="62"/>
      <c r="K20" s="84"/>
      <c r="L20" s="84"/>
      <c r="M20" s="84"/>
      <c r="N20" s="84"/>
      <c r="O20" s="84"/>
      <c r="P20" s="84"/>
      <c r="Q20" s="62"/>
      <c r="R20" s="62"/>
      <c r="S20" s="84"/>
      <c r="T20" s="91"/>
      <c r="U20" s="201"/>
    </row>
    <row r="21" spans="1:21" s="110" customFormat="1" ht="30" customHeight="1" x14ac:dyDescent="0.25">
      <c r="A21" s="27" t="s">
        <v>106</v>
      </c>
      <c r="B21" s="151" t="s">
        <v>105</v>
      </c>
      <c r="C21" s="138"/>
      <c r="D21" s="62"/>
      <c r="E21" s="62"/>
      <c r="F21" s="131"/>
      <c r="G21" s="132"/>
      <c r="H21" s="62"/>
      <c r="I21" s="62"/>
      <c r="J21" s="62"/>
      <c r="K21" s="84"/>
      <c r="L21" s="84"/>
      <c r="M21" s="84"/>
      <c r="N21" s="84"/>
      <c r="O21" s="84"/>
      <c r="P21" s="84"/>
      <c r="Q21" s="62"/>
      <c r="R21" s="62"/>
      <c r="S21" s="84"/>
      <c r="T21" s="91"/>
      <c r="U21" s="201"/>
    </row>
    <row r="22" spans="1:21" s="110" customFormat="1" ht="30" customHeight="1" x14ac:dyDescent="0.25">
      <c r="A22" s="27" t="s">
        <v>30</v>
      </c>
      <c r="B22" s="151"/>
      <c r="C22" s="138"/>
      <c r="D22" s="62"/>
      <c r="E22" s="62"/>
      <c r="F22" s="131"/>
      <c r="G22" s="132"/>
      <c r="H22" s="62"/>
      <c r="I22" s="62"/>
      <c r="J22" s="62"/>
      <c r="K22" s="84"/>
      <c r="L22" s="84"/>
      <c r="M22" s="84"/>
      <c r="N22" s="84"/>
      <c r="O22" s="84"/>
      <c r="P22" s="84"/>
      <c r="Q22" s="62"/>
      <c r="R22" s="62"/>
      <c r="S22" s="84"/>
      <c r="T22" s="91"/>
      <c r="U22" s="201"/>
    </row>
    <row r="23" spans="1:21" s="110" customFormat="1" ht="18" customHeight="1" x14ac:dyDescent="0.25">
      <c r="A23" s="112"/>
      <c r="B23" s="108"/>
      <c r="C23" s="86"/>
      <c r="D23" s="86"/>
      <c r="E23" s="86"/>
      <c r="F23" s="86"/>
      <c r="G23" s="86"/>
      <c r="H23" s="86"/>
      <c r="I23" s="86"/>
      <c r="J23" s="86"/>
      <c r="K23" s="86"/>
      <c r="L23" s="86"/>
      <c r="M23" s="86"/>
      <c r="N23" s="86"/>
      <c r="O23" s="86"/>
      <c r="P23" s="86"/>
      <c r="Q23" s="86"/>
      <c r="R23" s="86"/>
      <c r="S23" s="86"/>
      <c r="T23" s="31"/>
      <c r="U23" s="57"/>
    </row>
    <row r="24" spans="1:21" s="110" customFormat="1" ht="32.25" customHeight="1" x14ac:dyDescent="0.25">
      <c r="A24" s="205" t="s">
        <v>102</v>
      </c>
      <c r="B24" s="206"/>
      <c r="C24" s="206"/>
      <c r="D24" s="206"/>
      <c r="E24" s="206"/>
      <c r="F24" s="206"/>
      <c r="G24" s="206"/>
      <c r="H24" s="206"/>
      <c r="I24" s="107"/>
      <c r="J24" s="107"/>
      <c r="K24" s="107"/>
      <c r="L24" s="107"/>
      <c r="M24" s="107"/>
      <c r="N24" s="107"/>
      <c r="O24" s="107"/>
      <c r="P24" s="107"/>
      <c r="Q24" s="107"/>
      <c r="R24" s="107"/>
      <c r="S24" s="107"/>
      <c r="T24" s="106"/>
      <c r="U24" s="106"/>
    </row>
    <row r="25" spans="1:21" s="110" customFormat="1" ht="54.6" customHeight="1" x14ac:dyDescent="0.25">
      <c r="A25" s="210" t="s">
        <v>249</v>
      </c>
      <c r="B25" s="152" t="s">
        <v>207</v>
      </c>
      <c r="C25" s="138"/>
      <c r="D25" s="127"/>
      <c r="E25" s="127"/>
      <c r="F25" s="127"/>
      <c r="G25" s="63"/>
      <c r="H25" s="62"/>
      <c r="I25" s="62"/>
      <c r="J25" s="62"/>
      <c r="K25" s="84"/>
      <c r="L25" s="84"/>
      <c r="M25" s="84"/>
      <c r="N25" s="84"/>
      <c r="O25" s="84"/>
      <c r="P25" s="84"/>
      <c r="Q25" s="62"/>
      <c r="R25" s="62"/>
      <c r="S25" s="84"/>
      <c r="T25" s="91"/>
      <c r="U25" s="201"/>
    </row>
    <row r="26" spans="1:21" s="110" customFormat="1" ht="48.75" customHeight="1" x14ac:dyDescent="0.25">
      <c r="A26" s="211"/>
      <c r="B26" s="152" t="s">
        <v>206</v>
      </c>
      <c r="C26" s="138"/>
      <c r="D26" s="127"/>
      <c r="E26" s="127"/>
      <c r="F26" s="127"/>
      <c r="G26" s="63"/>
      <c r="H26" s="62"/>
      <c r="I26" s="62"/>
      <c r="J26" s="62"/>
      <c r="K26" s="84"/>
      <c r="L26" s="84"/>
      <c r="M26" s="84"/>
      <c r="N26" s="84"/>
      <c r="O26" s="84"/>
      <c r="P26" s="84"/>
      <c r="Q26" s="62"/>
      <c r="R26" s="62"/>
      <c r="S26" s="84"/>
      <c r="T26" s="91"/>
      <c r="U26" s="201"/>
    </row>
    <row r="27" spans="1:21" s="110" customFormat="1" ht="35.450000000000003" customHeight="1" x14ac:dyDescent="0.25">
      <c r="A27" s="211"/>
      <c r="B27" s="152" t="s">
        <v>210</v>
      </c>
      <c r="C27" s="138"/>
      <c r="D27" s="127"/>
      <c r="E27" s="127"/>
      <c r="F27" s="127"/>
      <c r="G27" s="63"/>
      <c r="H27" s="62"/>
      <c r="I27" s="62"/>
      <c r="J27" s="62"/>
      <c r="K27" s="84"/>
      <c r="L27" s="84"/>
      <c r="M27" s="84"/>
      <c r="N27" s="84"/>
      <c r="O27" s="84"/>
      <c r="P27" s="84"/>
      <c r="Q27" s="62"/>
      <c r="R27" s="62"/>
      <c r="S27" s="84"/>
      <c r="T27" s="91"/>
      <c r="U27" s="201"/>
    </row>
    <row r="28" spans="1:21" s="110" customFormat="1" ht="35.450000000000003" customHeight="1" x14ac:dyDescent="0.25">
      <c r="A28" s="212"/>
      <c r="B28" s="152" t="s">
        <v>211</v>
      </c>
      <c r="C28" s="138"/>
      <c r="D28" s="127"/>
      <c r="E28" s="127"/>
      <c r="F28" s="127"/>
      <c r="G28" s="63"/>
      <c r="H28" s="62"/>
      <c r="I28" s="62"/>
      <c r="J28" s="62"/>
      <c r="K28" s="84"/>
      <c r="L28" s="84"/>
      <c r="M28" s="84"/>
      <c r="N28" s="84"/>
      <c r="O28" s="84"/>
      <c r="P28" s="84"/>
      <c r="Q28" s="62"/>
      <c r="R28" s="62"/>
      <c r="S28" s="84"/>
      <c r="T28" s="91"/>
      <c r="U28" s="201"/>
    </row>
    <row r="29" spans="1:21" s="110" customFormat="1" ht="32.25" customHeight="1" x14ac:dyDescent="0.25">
      <c r="A29" s="150" t="s">
        <v>100</v>
      </c>
      <c r="B29" s="152"/>
      <c r="C29" s="138"/>
      <c r="D29" s="127"/>
      <c r="E29" s="127"/>
      <c r="F29" s="127"/>
      <c r="G29" s="63"/>
      <c r="H29" s="62"/>
      <c r="I29" s="62"/>
      <c r="J29" s="62"/>
      <c r="K29" s="84"/>
      <c r="L29" s="84"/>
      <c r="M29" s="84"/>
      <c r="N29" s="84"/>
      <c r="O29" s="84"/>
      <c r="P29" s="84"/>
      <c r="Q29" s="62"/>
      <c r="R29" s="62"/>
      <c r="S29" s="84"/>
      <c r="T29" s="91"/>
      <c r="U29" s="201"/>
    </row>
    <row r="30" spans="1:21" s="110" customFormat="1" ht="45" customHeight="1" x14ac:dyDescent="0.25">
      <c r="A30" s="207" t="s">
        <v>101</v>
      </c>
      <c r="B30" s="152" t="s">
        <v>209</v>
      </c>
      <c r="C30" s="138"/>
      <c r="D30" s="127"/>
      <c r="E30" s="127"/>
      <c r="F30" s="127"/>
      <c r="G30" s="63"/>
      <c r="H30" s="62"/>
      <c r="I30" s="62"/>
      <c r="J30" s="62"/>
      <c r="K30" s="84"/>
      <c r="L30" s="84"/>
      <c r="M30" s="84"/>
      <c r="N30" s="84"/>
      <c r="O30" s="84"/>
      <c r="P30" s="84"/>
      <c r="Q30" s="62"/>
      <c r="R30" s="62"/>
      <c r="S30" s="84"/>
      <c r="T30" s="91"/>
      <c r="U30" s="201"/>
    </row>
    <row r="31" spans="1:21" s="110" customFormat="1" ht="31.9" customHeight="1" x14ac:dyDescent="0.25">
      <c r="A31" s="209"/>
      <c r="B31" s="151" t="s">
        <v>212</v>
      </c>
      <c r="C31" s="138"/>
      <c r="D31" s="127"/>
      <c r="E31" s="127"/>
      <c r="F31" s="127"/>
      <c r="G31" s="63"/>
      <c r="H31" s="62"/>
      <c r="I31" s="62"/>
      <c r="J31" s="62"/>
      <c r="K31" s="84"/>
      <c r="L31" s="84"/>
      <c r="M31" s="84"/>
      <c r="N31" s="84"/>
      <c r="O31" s="84"/>
      <c r="P31" s="84"/>
      <c r="Q31" s="62"/>
      <c r="R31" s="62"/>
      <c r="S31" s="84"/>
      <c r="T31" s="91"/>
      <c r="U31" s="201"/>
    </row>
    <row r="32" spans="1:21" s="110" customFormat="1" ht="32.25" customHeight="1" x14ac:dyDescent="0.25">
      <c r="A32" s="163" t="s">
        <v>208</v>
      </c>
      <c r="B32" s="152"/>
      <c r="C32" s="138"/>
      <c r="D32" s="127"/>
      <c r="E32" s="127"/>
      <c r="F32" s="127"/>
      <c r="G32" s="63"/>
      <c r="H32" s="62"/>
      <c r="I32" s="62"/>
      <c r="J32" s="62"/>
      <c r="K32" s="84"/>
      <c r="L32" s="84"/>
      <c r="M32" s="84"/>
      <c r="N32" s="84"/>
      <c r="O32" s="84"/>
      <c r="P32" s="84"/>
      <c r="Q32" s="62"/>
      <c r="R32" s="62"/>
      <c r="S32" s="84"/>
      <c r="T32" s="91"/>
      <c r="U32" s="201"/>
    </row>
    <row r="33" spans="1:21" s="110" customFormat="1" x14ac:dyDescent="0.25">
      <c r="A33" s="85"/>
      <c r="B33" s="108"/>
      <c r="C33" s="108"/>
      <c r="D33" s="86"/>
      <c r="E33" s="86"/>
      <c r="F33" s="86"/>
      <c r="G33" s="86"/>
      <c r="H33" s="86"/>
      <c r="I33" s="86"/>
      <c r="J33" s="86"/>
      <c r="K33" s="86"/>
      <c r="L33" s="86"/>
      <c r="M33" s="86"/>
      <c r="N33" s="86"/>
      <c r="O33" s="86"/>
      <c r="P33" s="86"/>
      <c r="Q33" s="86"/>
      <c r="R33" s="86"/>
      <c r="S33" s="86"/>
      <c r="T33" s="31"/>
      <c r="U33" s="57"/>
    </row>
    <row r="34" spans="1:21" s="110" customFormat="1" ht="32.25" customHeight="1" x14ac:dyDescent="0.25">
      <c r="A34" s="205" t="s">
        <v>52</v>
      </c>
      <c r="B34" s="221"/>
      <c r="C34" s="221"/>
      <c r="D34" s="149"/>
      <c r="E34" s="107"/>
      <c r="F34" s="107"/>
      <c r="G34" s="107"/>
      <c r="H34" s="107"/>
      <c r="I34" s="107"/>
      <c r="J34" s="107"/>
      <c r="K34" s="107"/>
      <c r="L34" s="107"/>
      <c r="M34" s="107"/>
      <c r="N34" s="107"/>
      <c r="O34" s="107"/>
      <c r="P34" s="107"/>
      <c r="Q34" s="107"/>
      <c r="R34" s="107"/>
      <c r="S34" s="107"/>
      <c r="T34" s="106"/>
      <c r="U34" s="106"/>
    </row>
    <row r="35" spans="1:21" s="110" customFormat="1" ht="30" customHeight="1" x14ac:dyDescent="0.25">
      <c r="A35" s="27" t="s">
        <v>31</v>
      </c>
      <c r="B35" s="151" t="s">
        <v>216</v>
      </c>
      <c r="C35" s="138"/>
      <c r="D35" s="127"/>
      <c r="E35" s="127"/>
      <c r="F35" s="127"/>
      <c r="G35" s="63"/>
      <c r="H35" s="62"/>
      <c r="I35" s="62"/>
      <c r="J35" s="62"/>
      <c r="K35" s="84"/>
      <c r="L35" s="84"/>
      <c r="M35" s="84"/>
      <c r="N35" s="84"/>
      <c r="O35" s="84"/>
      <c r="P35" s="84"/>
      <c r="Q35" s="62"/>
      <c r="R35" s="62"/>
      <c r="S35" s="84"/>
      <c r="T35" s="91"/>
      <c r="U35" s="201"/>
    </row>
    <row r="36" spans="1:21" s="110" customFormat="1" ht="30" customHeight="1" thickBot="1" x14ac:dyDescent="0.3">
      <c r="A36" s="115" t="s">
        <v>32</v>
      </c>
      <c r="B36" s="153" t="s">
        <v>217</v>
      </c>
      <c r="C36" s="142"/>
      <c r="D36" s="128"/>
      <c r="E36" s="128"/>
      <c r="F36" s="128"/>
      <c r="G36" s="67"/>
      <c r="H36" s="66"/>
      <c r="I36" s="66"/>
      <c r="J36" s="66"/>
      <c r="K36" s="133"/>
      <c r="L36" s="133"/>
      <c r="M36" s="133"/>
      <c r="N36" s="133"/>
      <c r="O36" s="133"/>
      <c r="P36" s="133"/>
      <c r="Q36" s="66"/>
      <c r="R36" s="66"/>
      <c r="S36" s="133"/>
      <c r="T36" s="140"/>
      <c r="U36" s="201"/>
    </row>
    <row r="37" spans="1:21" s="110" customFormat="1" ht="30" customHeight="1" thickTop="1" x14ac:dyDescent="0.25">
      <c r="A37" s="116" t="s">
        <v>33</v>
      </c>
      <c r="B37" s="154"/>
      <c r="C37" s="144"/>
      <c r="D37" s="129"/>
      <c r="E37" s="129"/>
      <c r="F37" s="129"/>
      <c r="G37" s="126"/>
      <c r="H37" s="125"/>
      <c r="I37" s="125"/>
      <c r="J37" s="125"/>
      <c r="K37" s="134"/>
      <c r="L37" s="134"/>
      <c r="M37" s="134"/>
      <c r="N37" s="134"/>
      <c r="O37" s="134"/>
      <c r="P37" s="134"/>
      <c r="Q37" s="125"/>
      <c r="R37" s="125"/>
      <c r="S37" s="134"/>
      <c r="T37" s="141"/>
      <c r="U37" s="201"/>
    </row>
    <row r="38" spans="1:21" s="110" customFormat="1" ht="30" customHeight="1" thickBot="1" x14ac:dyDescent="0.3">
      <c r="A38" s="115" t="s">
        <v>34</v>
      </c>
      <c r="B38" s="153"/>
      <c r="C38" s="145"/>
      <c r="D38" s="137"/>
      <c r="E38" s="137"/>
      <c r="F38" s="137"/>
      <c r="G38" s="64"/>
      <c r="H38" s="66"/>
      <c r="I38" s="66"/>
      <c r="J38" s="66"/>
      <c r="K38" s="133"/>
      <c r="L38" s="133"/>
      <c r="M38" s="133"/>
      <c r="N38" s="133"/>
      <c r="O38" s="133"/>
      <c r="P38" s="133"/>
      <c r="Q38" s="66"/>
      <c r="R38" s="66"/>
      <c r="S38" s="133"/>
      <c r="T38" s="140"/>
      <c r="U38" s="201"/>
    </row>
    <row r="39" spans="1:21" s="110" customFormat="1" ht="30" customHeight="1" thickTop="1" x14ac:dyDescent="0.25">
      <c r="A39" s="32" t="s">
        <v>35</v>
      </c>
      <c r="B39" s="155" t="s">
        <v>216</v>
      </c>
      <c r="C39" s="143"/>
      <c r="D39" s="136"/>
      <c r="E39" s="136"/>
      <c r="F39" s="136"/>
      <c r="G39" s="65"/>
      <c r="H39" s="125"/>
      <c r="I39" s="125"/>
      <c r="J39" s="125"/>
      <c r="K39" s="134"/>
      <c r="L39" s="134"/>
      <c r="M39" s="134"/>
      <c r="N39" s="134"/>
      <c r="O39" s="134"/>
      <c r="P39" s="134"/>
      <c r="Q39" s="125"/>
      <c r="R39" s="125"/>
      <c r="S39" s="134"/>
      <c r="T39" s="141"/>
      <c r="U39" s="201"/>
    </row>
    <row r="40" spans="1:21" s="110" customFormat="1" ht="30" customHeight="1" x14ac:dyDescent="0.25">
      <c r="A40" s="25" t="s">
        <v>36</v>
      </c>
      <c r="B40" s="151"/>
      <c r="C40" s="138"/>
      <c r="D40" s="127"/>
      <c r="E40" s="127"/>
      <c r="F40" s="127"/>
      <c r="G40" s="63"/>
      <c r="H40" s="62"/>
      <c r="I40" s="62"/>
      <c r="J40" s="62"/>
      <c r="K40" s="84"/>
      <c r="L40" s="84"/>
      <c r="M40" s="84"/>
      <c r="N40" s="84"/>
      <c r="O40" s="84"/>
      <c r="P40" s="84"/>
      <c r="Q40" s="62"/>
      <c r="R40" s="62"/>
      <c r="S40" s="84"/>
      <c r="T40" s="91"/>
      <c r="U40" s="201"/>
    </row>
    <row r="41" spans="1:21" s="110" customFormat="1" x14ac:dyDescent="0.25">
      <c r="A41" s="93"/>
      <c r="B41" s="30"/>
      <c r="C41" s="87"/>
      <c r="D41" s="87"/>
      <c r="E41" s="87"/>
      <c r="F41" s="87"/>
      <c r="G41" s="87"/>
      <c r="H41" s="87"/>
      <c r="I41" s="87"/>
      <c r="J41" s="87"/>
      <c r="K41" s="87"/>
      <c r="L41" s="87"/>
      <c r="M41" s="87"/>
      <c r="N41" s="87"/>
      <c r="O41" s="87"/>
      <c r="P41" s="87"/>
      <c r="Q41" s="87"/>
      <c r="R41" s="87"/>
      <c r="S41" s="87"/>
      <c r="T41" s="117"/>
      <c r="U41" s="57"/>
    </row>
    <row r="42" spans="1:21" s="110" customFormat="1" ht="32.25" customHeight="1" x14ac:dyDescent="0.25">
      <c r="A42" s="205" t="s">
        <v>59</v>
      </c>
      <c r="B42" s="205"/>
      <c r="C42" s="107"/>
      <c r="D42" s="107"/>
      <c r="E42" s="107"/>
      <c r="F42" s="107"/>
      <c r="G42" s="107"/>
      <c r="H42" s="107"/>
      <c r="I42" s="107"/>
      <c r="J42" s="107"/>
      <c r="K42" s="107"/>
      <c r="L42" s="107"/>
      <c r="M42" s="107"/>
      <c r="N42" s="107"/>
      <c r="O42" s="107"/>
      <c r="P42" s="107"/>
      <c r="Q42" s="107"/>
      <c r="R42" s="107"/>
      <c r="S42" s="107"/>
      <c r="T42" s="106"/>
      <c r="U42" s="106"/>
    </row>
    <row r="43" spans="1:21" s="110" customFormat="1" ht="24.75" customHeight="1" x14ac:dyDescent="0.25">
      <c r="A43" s="27" t="s">
        <v>203</v>
      </c>
      <c r="B43" s="156"/>
      <c r="C43" s="138"/>
      <c r="D43" s="127"/>
      <c r="E43" s="127"/>
      <c r="F43" s="127"/>
      <c r="G43" s="63"/>
      <c r="H43" s="62"/>
      <c r="I43" s="62"/>
      <c r="J43" s="62"/>
      <c r="K43" s="84"/>
      <c r="L43" s="84"/>
      <c r="M43" s="84"/>
      <c r="N43" s="84"/>
      <c r="O43" s="84"/>
      <c r="P43" s="84"/>
      <c r="Q43" s="62"/>
      <c r="R43" s="62"/>
      <c r="S43" s="84"/>
      <c r="T43" s="91"/>
      <c r="U43" s="201"/>
    </row>
    <row r="44" spans="1:21" s="110" customFormat="1" ht="30" customHeight="1" x14ac:dyDescent="0.25">
      <c r="A44" s="27" t="s">
        <v>204</v>
      </c>
      <c r="B44" s="157"/>
      <c r="C44" s="138"/>
      <c r="D44" s="127"/>
      <c r="E44" s="127"/>
      <c r="F44" s="127"/>
      <c r="G44" s="63"/>
      <c r="H44" s="62"/>
      <c r="I44" s="62"/>
      <c r="J44" s="62"/>
      <c r="K44" s="84"/>
      <c r="L44" s="84"/>
      <c r="M44" s="84"/>
      <c r="N44" s="84"/>
      <c r="O44" s="84"/>
      <c r="P44" s="84"/>
      <c r="Q44" s="62"/>
      <c r="R44" s="62"/>
      <c r="S44" s="84"/>
      <c r="T44" s="91"/>
      <c r="U44" s="201"/>
    </row>
    <row r="45" spans="1:21" s="110" customFormat="1" ht="30" customHeight="1" x14ac:dyDescent="0.25">
      <c r="A45" s="27" t="s">
        <v>202</v>
      </c>
      <c r="B45" s="156"/>
      <c r="C45" s="138"/>
      <c r="D45" s="127"/>
      <c r="E45" s="127"/>
      <c r="F45" s="127"/>
      <c r="G45" s="63"/>
      <c r="H45" s="62"/>
      <c r="I45" s="62"/>
      <c r="J45" s="62"/>
      <c r="K45" s="84"/>
      <c r="L45" s="84"/>
      <c r="M45" s="84"/>
      <c r="N45" s="84"/>
      <c r="O45" s="84"/>
      <c r="P45" s="84"/>
      <c r="Q45" s="62"/>
      <c r="R45" s="62"/>
      <c r="S45" s="84"/>
      <c r="T45" s="91"/>
      <c r="U45" s="201"/>
    </row>
    <row r="46" spans="1:21" s="110" customFormat="1" ht="30" customHeight="1" x14ac:dyDescent="0.25">
      <c r="A46" s="113" t="s">
        <v>205</v>
      </c>
      <c r="B46" s="151"/>
      <c r="C46" s="138"/>
      <c r="D46" s="127"/>
      <c r="E46" s="127"/>
      <c r="F46" s="127"/>
      <c r="G46" s="63"/>
      <c r="H46" s="62"/>
      <c r="I46" s="62"/>
      <c r="J46" s="62"/>
      <c r="K46" s="84"/>
      <c r="L46" s="84"/>
      <c r="M46" s="84"/>
      <c r="N46" s="84"/>
      <c r="O46" s="84"/>
      <c r="P46" s="84"/>
      <c r="Q46" s="62"/>
      <c r="R46" s="62"/>
      <c r="S46" s="84"/>
      <c r="T46" s="91"/>
      <c r="U46" s="201"/>
    </row>
    <row r="47" spans="1:21" s="110" customFormat="1" ht="30" customHeight="1" x14ac:dyDescent="0.25">
      <c r="A47" s="27" t="s">
        <v>201</v>
      </c>
      <c r="B47" s="151"/>
      <c r="C47" s="138"/>
      <c r="D47" s="127"/>
      <c r="E47" s="127"/>
      <c r="F47" s="127"/>
      <c r="G47" s="63"/>
      <c r="H47" s="62"/>
      <c r="I47" s="62"/>
      <c r="J47" s="62"/>
      <c r="K47" s="84"/>
      <c r="L47" s="84"/>
      <c r="M47" s="84"/>
      <c r="N47" s="84"/>
      <c r="O47" s="84"/>
      <c r="P47" s="84"/>
      <c r="Q47" s="62"/>
      <c r="R47" s="62"/>
      <c r="S47" s="84"/>
      <c r="T47" s="91"/>
      <c r="U47" s="201"/>
    </row>
    <row r="48" spans="1:21" s="110" customFormat="1" x14ac:dyDescent="0.25">
      <c r="A48" s="25"/>
      <c r="B48" s="30"/>
      <c r="C48" s="87"/>
      <c r="D48" s="87"/>
      <c r="E48" s="87"/>
      <c r="F48" s="87"/>
      <c r="G48" s="87"/>
      <c r="H48" s="87"/>
      <c r="I48" s="87"/>
      <c r="J48" s="87"/>
      <c r="K48" s="87"/>
      <c r="L48" s="87"/>
      <c r="M48" s="87"/>
      <c r="N48" s="87"/>
      <c r="O48" s="87"/>
      <c r="P48" s="87"/>
      <c r="Q48" s="87"/>
      <c r="R48" s="87"/>
      <c r="S48" s="87"/>
      <c r="T48" s="92"/>
      <c r="U48" s="57"/>
    </row>
    <row r="49" spans="1:21" s="110" customFormat="1" ht="32.25" customHeight="1" x14ac:dyDescent="0.25">
      <c r="A49" s="98" t="s">
        <v>58</v>
      </c>
      <c r="B49" s="109"/>
      <c r="C49" s="107"/>
      <c r="D49" s="107"/>
      <c r="E49" s="107"/>
      <c r="F49" s="107"/>
      <c r="G49" s="107"/>
      <c r="H49" s="107"/>
      <c r="I49" s="107"/>
      <c r="J49" s="107"/>
      <c r="K49" s="107"/>
      <c r="L49" s="107"/>
      <c r="M49" s="107"/>
      <c r="N49" s="107"/>
      <c r="O49" s="107"/>
      <c r="P49" s="107"/>
      <c r="Q49" s="107"/>
      <c r="R49" s="107"/>
      <c r="S49" s="107"/>
      <c r="T49" s="106"/>
      <c r="U49" s="106"/>
    </row>
    <row r="50" spans="1:21" s="110" customFormat="1" ht="30" customHeight="1" x14ac:dyDescent="0.25">
      <c r="A50" s="27" t="s">
        <v>198</v>
      </c>
      <c r="B50" s="151"/>
      <c r="C50" s="138"/>
      <c r="D50" s="127"/>
      <c r="E50" s="127"/>
      <c r="F50" s="127"/>
      <c r="G50" s="63"/>
      <c r="H50" s="62"/>
      <c r="I50" s="62"/>
      <c r="J50" s="62"/>
      <c r="K50" s="84"/>
      <c r="L50" s="84"/>
      <c r="M50" s="84"/>
      <c r="N50" s="84"/>
      <c r="O50" s="84"/>
      <c r="P50" s="84"/>
      <c r="Q50" s="62"/>
      <c r="R50" s="62"/>
      <c r="S50" s="84"/>
      <c r="T50" s="91"/>
      <c r="U50" s="201"/>
    </row>
    <row r="51" spans="1:21" s="110" customFormat="1" ht="30" customHeight="1" x14ac:dyDescent="0.25">
      <c r="A51" s="32" t="s">
        <v>200</v>
      </c>
      <c r="B51" s="152"/>
      <c r="C51" s="138"/>
      <c r="D51" s="127"/>
      <c r="E51" s="127"/>
      <c r="F51" s="127"/>
      <c r="G51" s="63"/>
      <c r="H51" s="62"/>
      <c r="I51" s="62"/>
      <c r="J51" s="62"/>
      <c r="K51" s="84"/>
      <c r="L51" s="84"/>
      <c r="M51" s="84"/>
      <c r="N51" s="84"/>
      <c r="O51" s="84"/>
      <c r="P51" s="84"/>
      <c r="Q51" s="62"/>
      <c r="R51" s="62"/>
      <c r="S51" s="84"/>
      <c r="T51" s="91"/>
      <c r="U51" s="201"/>
    </row>
    <row r="52" spans="1:21" s="110" customFormat="1" ht="30" customHeight="1" x14ac:dyDescent="0.25">
      <c r="A52" s="32" t="s">
        <v>199</v>
      </c>
      <c r="B52" s="152"/>
      <c r="C52" s="138"/>
      <c r="D52" s="127"/>
      <c r="E52" s="127"/>
      <c r="F52" s="127"/>
      <c r="G52" s="63"/>
      <c r="H52" s="62"/>
      <c r="I52" s="62"/>
      <c r="J52" s="62"/>
      <c r="K52" s="84"/>
      <c r="L52" s="84"/>
      <c r="M52" s="84"/>
      <c r="N52" s="84"/>
      <c r="O52" s="84"/>
      <c r="P52" s="84"/>
      <c r="Q52" s="62"/>
      <c r="R52" s="62"/>
      <c r="S52" s="84"/>
      <c r="T52" s="91"/>
      <c r="U52" s="201"/>
    </row>
    <row r="53" spans="1:21" s="110" customFormat="1" ht="45" x14ac:dyDescent="0.25">
      <c r="A53" s="97" t="s">
        <v>242</v>
      </c>
      <c r="B53" s="151"/>
      <c r="C53" s="138"/>
      <c r="D53" s="127"/>
      <c r="E53" s="127"/>
      <c r="F53" s="127"/>
      <c r="G53" s="63"/>
      <c r="H53" s="62"/>
      <c r="I53" s="62"/>
      <c r="J53" s="62"/>
      <c r="K53" s="84"/>
      <c r="L53" s="84"/>
      <c r="M53" s="84"/>
      <c r="N53" s="84"/>
      <c r="O53" s="84"/>
      <c r="P53" s="84"/>
      <c r="Q53" s="62"/>
      <c r="R53" s="62"/>
      <c r="S53" s="84"/>
      <c r="T53" s="91"/>
      <c r="U53" s="201"/>
    </row>
    <row r="54" spans="1:21" s="110" customFormat="1" ht="15" customHeight="1" x14ac:dyDescent="0.25">
      <c r="A54" s="85"/>
      <c r="B54" s="85"/>
      <c r="C54" s="85"/>
      <c r="D54" s="85"/>
      <c r="E54" s="85"/>
      <c r="F54" s="85"/>
      <c r="G54" s="85"/>
      <c r="H54" s="85"/>
      <c r="I54" s="85"/>
      <c r="J54" s="85"/>
      <c r="K54" s="85"/>
      <c r="L54" s="85"/>
      <c r="M54" s="85"/>
      <c r="N54" s="85"/>
      <c r="O54" s="85"/>
      <c r="P54" s="85"/>
      <c r="Q54" s="85"/>
      <c r="R54" s="85"/>
      <c r="S54" s="85"/>
      <c r="T54" s="15"/>
      <c r="U54" s="57"/>
    </row>
    <row r="55" spans="1:21" s="110" customFormat="1" ht="32.25" customHeight="1" x14ac:dyDescent="0.25">
      <c r="A55" s="213" t="s">
        <v>128</v>
      </c>
      <c r="B55" s="213"/>
      <c r="C55" s="171"/>
      <c r="D55" s="171" t="s">
        <v>125</v>
      </c>
      <c r="E55" s="171"/>
      <c r="F55" s="171"/>
      <c r="G55" s="171"/>
      <c r="H55" s="171"/>
      <c r="I55" s="171"/>
      <c r="J55" s="171"/>
      <c r="K55" s="171"/>
      <c r="L55" s="171"/>
      <c r="M55" s="171"/>
      <c r="N55" s="171"/>
      <c r="O55" s="171"/>
      <c r="P55" s="171"/>
      <c r="Q55" s="171"/>
      <c r="R55" s="171"/>
      <c r="S55" s="171"/>
      <c r="T55" s="172"/>
      <c r="U55" s="172"/>
    </row>
    <row r="56" spans="1:21" s="110" customFormat="1" ht="30" customHeight="1" x14ac:dyDescent="0.25">
      <c r="A56" s="60"/>
      <c r="B56" s="158"/>
      <c r="C56" s="138"/>
      <c r="D56" s="127"/>
      <c r="E56" s="127"/>
      <c r="F56" s="127"/>
      <c r="G56" s="63"/>
      <c r="H56" s="91"/>
      <c r="I56" s="91"/>
      <c r="J56" s="91"/>
      <c r="K56" s="135"/>
      <c r="L56" s="135"/>
      <c r="M56" s="135"/>
      <c r="N56" s="135"/>
      <c r="O56" s="135"/>
      <c r="P56" s="135"/>
      <c r="Q56" s="91"/>
      <c r="R56" s="91"/>
      <c r="S56" s="135"/>
      <c r="T56" s="91"/>
      <c r="U56" s="201"/>
    </row>
    <row r="57" spans="1:21" s="110" customFormat="1" ht="30" customHeight="1" x14ac:dyDescent="0.25">
      <c r="A57" s="60"/>
      <c r="B57" s="158"/>
      <c r="C57" s="138"/>
      <c r="D57" s="127"/>
      <c r="E57" s="127"/>
      <c r="F57" s="127"/>
      <c r="G57" s="63"/>
      <c r="H57" s="91"/>
      <c r="I57" s="91"/>
      <c r="J57" s="91"/>
      <c r="K57" s="135"/>
      <c r="L57" s="135"/>
      <c r="M57" s="135"/>
      <c r="N57" s="135"/>
      <c r="O57" s="135"/>
      <c r="P57" s="135"/>
      <c r="Q57" s="91"/>
      <c r="R57" s="91"/>
      <c r="S57" s="135"/>
      <c r="T57" s="91"/>
      <c r="U57" s="201"/>
    </row>
    <row r="58" spans="1:21" s="110" customFormat="1" ht="30" customHeight="1" x14ac:dyDescent="0.25">
      <c r="A58" s="60"/>
      <c r="B58" s="158"/>
      <c r="C58" s="138"/>
      <c r="D58" s="127"/>
      <c r="E58" s="127"/>
      <c r="F58" s="127"/>
      <c r="G58" s="63"/>
      <c r="H58" s="91"/>
      <c r="I58" s="91"/>
      <c r="J58" s="91"/>
      <c r="K58" s="135"/>
      <c r="L58" s="135"/>
      <c r="M58" s="135"/>
      <c r="N58" s="135"/>
      <c r="O58" s="135"/>
      <c r="P58" s="135"/>
      <c r="Q58" s="91"/>
      <c r="R58" s="91"/>
      <c r="S58" s="135"/>
      <c r="T58" s="91"/>
      <c r="U58" s="201"/>
    </row>
    <row r="59" spans="1:21" s="110" customFormat="1" ht="30" customHeight="1" x14ac:dyDescent="0.25">
      <c r="A59" s="60"/>
      <c r="B59" s="158"/>
      <c r="C59" s="138"/>
      <c r="D59" s="127"/>
      <c r="E59" s="127"/>
      <c r="F59" s="127"/>
      <c r="G59" s="63"/>
      <c r="H59" s="91"/>
      <c r="I59" s="91"/>
      <c r="J59" s="91"/>
      <c r="K59" s="135"/>
      <c r="L59" s="135"/>
      <c r="M59" s="135"/>
      <c r="N59" s="135"/>
      <c r="O59" s="135"/>
      <c r="P59" s="135"/>
      <c r="Q59" s="91"/>
      <c r="R59" s="91"/>
      <c r="S59" s="135"/>
      <c r="T59" s="91"/>
      <c r="U59" s="201"/>
    </row>
    <row r="60" spans="1:21" s="110" customFormat="1" ht="30" customHeight="1" x14ac:dyDescent="0.25">
      <c r="A60" s="60"/>
      <c r="B60" s="158"/>
      <c r="C60" s="138"/>
      <c r="D60" s="127"/>
      <c r="E60" s="127"/>
      <c r="F60" s="127"/>
      <c r="G60" s="63"/>
      <c r="H60" s="91"/>
      <c r="I60" s="91"/>
      <c r="J60" s="91"/>
      <c r="K60" s="135"/>
      <c r="L60" s="135"/>
      <c r="M60" s="135"/>
      <c r="N60" s="135"/>
      <c r="O60" s="135"/>
      <c r="P60" s="135"/>
      <c r="Q60" s="91"/>
      <c r="R60" s="91"/>
      <c r="S60" s="135"/>
      <c r="T60" s="91"/>
      <c r="U60" s="201"/>
    </row>
    <row r="61" spans="1:21" s="110" customFormat="1" ht="30" customHeight="1" x14ac:dyDescent="0.25">
      <c r="A61" s="60"/>
      <c r="B61" s="158"/>
      <c r="C61" s="138"/>
      <c r="D61" s="127"/>
      <c r="E61" s="127"/>
      <c r="F61" s="127"/>
      <c r="G61" s="63"/>
      <c r="H61" s="91"/>
      <c r="I61" s="91"/>
      <c r="J61" s="91"/>
      <c r="K61" s="135"/>
      <c r="L61" s="135"/>
      <c r="M61" s="135"/>
      <c r="N61" s="135"/>
      <c r="O61" s="135"/>
      <c r="P61" s="135"/>
      <c r="Q61" s="91"/>
      <c r="R61" s="91"/>
      <c r="S61" s="135"/>
      <c r="T61" s="91"/>
      <c r="U61" s="201"/>
    </row>
    <row r="62" spans="1:21" s="110" customFormat="1" ht="30" customHeight="1" x14ac:dyDescent="0.25">
      <c r="A62" s="60"/>
      <c r="B62" s="158"/>
      <c r="C62" s="138"/>
      <c r="D62" s="127"/>
      <c r="E62" s="127"/>
      <c r="F62" s="127"/>
      <c r="G62" s="63"/>
      <c r="H62" s="91"/>
      <c r="I62" s="91"/>
      <c r="J62" s="91"/>
      <c r="K62" s="135"/>
      <c r="L62" s="135"/>
      <c r="M62" s="135"/>
      <c r="N62" s="135"/>
      <c r="O62" s="135"/>
      <c r="P62" s="135"/>
      <c r="Q62" s="91"/>
      <c r="R62" s="91"/>
      <c r="S62" s="135"/>
      <c r="T62" s="91"/>
      <c r="U62" s="201"/>
    </row>
    <row r="63" spans="1:21" s="110" customFormat="1" ht="30" customHeight="1" x14ac:dyDescent="0.25">
      <c r="A63" s="60"/>
      <c r="B63" s="158"/>
      <c r="C63" s="138"/>
      <c r="D63" s="127"/>
      <c r="E63" s="127"/>
      <c r="F63" s="127"/>
      <c r="G63" s="63"/>
      <c r="H63" s="91"/>
      <c r="I63" s="91"/>
      <c r="J63" s="91"/>
      <c r="K63" s="135"/>
      <c r="L63" s="135"/>
      <c r="M63" s="135"/>
      <c r="N63" s="135"/>
      <c r="O63" s="135"/>
      <c r="P63" s="135"/>
      <c r="Q63" s="91"/>
      <c r="R63" s="91"/>
      <c r="S63" s="135"/>
      <c r="T63" s="91"/>
      <c r="U63" s="201"/>
    </row>
    <row r="64" spans="1:21" s="110" customFormat="1" ht="30" customHeight="1" x14ac:dyDescent="0.25">
      <c r="A64" s="60"/>
      <c r="B64" s="158"/>
      <c r="C64" s="138"/>
      <c r="D64" s="127"/>
      <c r="E64" s="127"/>
      <c r="F64" s="127"/>
      <c r="G64" s="63"/>
      <c r="H64" s="91"/>
      <c r="I64" s="91"/>
      <c r="J64" s="91"/>
      <c r="K64" s="135"/>
      <c r="L64" s="135"/>
      <c r="M64" s="135"/>
      <c r="N64" s="135"/>
      <c r="O64" s="135"/>
      <c r="P64" s="135"/>
      <c r="Q64" s="91"/>
      <c r="R64" s="91"/>
      <c r="S64" s="135"/>
      <c r="T64" s="91"/>
      <c r="U64" s="201"/>
    </row>
    <row r="65" spans="1:21" s="110" customFormat="1" ht="30" customHeight="1" x14ac:dyDescent="0.25">
      <c r="A65" s="60"/>
      <c r="B65" s="158"/>
      <c r="C65" s="138"/>
      <c r="D65" s="127"/>
      <c r="E65" s="127"/>
      <c r="F65" s="127"/>
      <c r="G65" s="63"/>
      <c r="H65" s="91"/>
      <c r="I65" s="91"/>
      <c r="J65" s="91"/>
      <c r="K65" s="135"/>
      <c r="L65" s="135"/>
      <c r="M65" s="135"/>
      <c r="N65" s="135"/>
      <c r="O65" s="135"/>
      <c r="P65" s="135"/>
      <c r="Q65" s="91"/>
      <c r="R65" s="91"/>
      <c r="S65" s="135"/>
      <c r="T65" s="91"/>
      <c r="U65" s="201"/>
    </row>
    <row r="66" spans="1:21" s="110" customFormat="1" ht="30" customHeight="1" x14ac:dyDescent="0.25">
      <c r="A66" s="60"/>
      <c r="B66" s="158"/>
      <c r="C66" s="138"/>
      <c r="D66" s="127"/>
      <c r="E66" s="127"/>
      <c r="F66" s="127"/>
      <c r="G66" s="63"/>
      <c r="H66" s="91"/>
      <c r="I66" s="91"/>
      <c r="J66" s="91"/>
      <c r="K66" s="135"/>
      <c r="L66" s="135"/>
      <c r="M66" s="135"/>
      <c r="N66" s="135"/>
      <c r="O66" s="135"/>
      <c r="P66" s="135"/>
      <c r="Q66" s="91"/>
      <c r="R66" s="91"/>
      <c r="S66" s="135"/>
      <c r="T66" s="91"/>
      <c r="U66" s="201"/>
    </row>
    <row r="67" spans="1:21" s="110" customFormat="1" ht="30" customHeight="1" x14ac:dyDescent="0.25">
      <c r="A67" s="60"/>
      <c r="B67" s="158"/>
      <c r="C67" s="138"/>
      <c r="D67" s="127"/>
      <c r="E67" s="127"/>
      <c r="F67" s="127"/>
      <c r="G67" s="63"/>
      <c r="H67" s="91"/>
      <c r="I67" s="91"/>
      <c r="J67" s="91"/>
      <c r="K67" s="135"/>
      <c r="L67" s="135"/>
      <c r="M67" s="135"/>
      <c r="N67" s="135"/>
      <c r="O67" s="135"/>
      <c r="P67" s="135"/>
      <c r="Q67" s="91"/>
      <c r="R67" s="91"/>
      <c r="S67" s="135"/>
      <c r="T67" s="91"/>
      <c r="U67" s="201"/>
    </row>
    <row r="68" spans="1:21" s="110" customFormat="1" ht="30" customHeight="1" x14ac:dyDescent="0.25">
      <c r="A68" s="60"/>
      <c r="B68" s="158"/>
      <c r="C68" s="138"/>
      <c r="D68" s="127"/>
      <c r="E68" s="127"/>
      <c r="F68" s="127"/>
      <c r="G68" s="63"/>
      <c r="H68" s="91"/>
      <c r="I68" s="91"/>
      <c r="J68" s="91"/>
      <c r="K68" s="135"/>
      <c r="L68" s="135"/>
      <c r="M68" s="135"/>
      <c r="N68" s="135"/>
      <c r="O68" s="135"/>
      <c r="P68" s="135"/>
      <c r="Q68" s="91"/>
      <c r="R68" s="91"/>
      <c r="S68" s="135"/>
      <c r="T68" s="91"/>
      <c r="U68" s="201"/>
    </row>
    <row r="69" spans="1:21" s="110" customFormat="1" ht="30" customHeight="1" x14ac:dyDescent="0.25">
      <c r="A69" s="60"/>
      <c r="B69" s="158"/>
      <c r="C69" s="138"/>
      <c r="D69" s="127"/>
      <c r="E69" s="127"/>
      <c r="F69" s="127"/>
      <c r="G69" s="63"/>
      <c r="H69" s="91"/>
      <c r="I69" s="91"/>
      <c r="J69" s="91"/>
      <c r="K69" s="135"/>
      <c r="L69" s="135"/>
      <c r="M69" s="135"/>
      <c r="N69" s="135"/>
      <c r="O69" s="135"/>
      <c r="P69" s="135"/>
      <c r="Q69" s="91"/>
      <c r="R69" s="91"/>
      <c r="S69" s="135"/>
      <c r="T69" s="91"/>
      <c r="U69" s="201"/>
    </row>
    <row r="70" spans="1:21" x14ac:dyDescent="0.25">
      <c r="B70" s="4"/>
    </row>
  </sheetData>
  <sheetProtection algorithmName="SHA-512" hashValue="Aa3QqVymbcU2sXAnU7NY6xAuyGjS8AG76TqgYvVYSjSVku2cnTfYXl6EEgzhYw1Ra+PrpH8knhDb2eMnhZl/Vw==" saltValue="Olzw0qXueT/1rzvQm9sH+w==" spinCount="100000" sheet="1" objects="1" scenarios="1"/>
  <mergeCells count="12">
    <mergeCell ref="A55:B55"/>
    <mergeCell ref="D2:F2"/>
    <mergeCell ref="H2:J2"/>
    <mergeCell ref="A42:B42"/>
    <mergeCell ref="K2:P2"/>
    <mergeCell ref="A34:C34"/>
    <mergeCell ref="Q2:R2"/>
    <mergeCell ref="A15:D15"/>
    <mergeCell ref="A24:H24"/>
    <mergeCell ref="A18:A19"/>
    <mergeCell ref="A30:A31"/>
    <mergeCell ref="A25:A28"/>
  </mergeCells>
  <dataValidations count="1">
    <dataValidation type="list" allowBlank="1" showInputMessage="1" showErrorMessage="1" errorTitle="Erreur de saisie" error="La valeur rentrée ne fait pas partie des valeurs autorisées._x000a_Valeurs possibles : oui, o ou x (minuscule ou majuscule)._x000a_Pour effacer une valeur saisie par erreur, sélectionner la case concernée et appuyer sur la touche &quot;SUPPR&quot;" sqref="D7:S11 D16:S22 D35:S40 D43:S47 D50:S53 D56:S69 D25:S32">
      <formula1>"Oui,oui,OUI,o,O,x,X"</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80" zoomScaleNormal="80" workbookViewId="0">
      <pane xSplit="3" ySplit="4" topLeftCell="D5" activePane="bottomRight" state="frozen"/>
      <selection pane="topRight" activeCell="D1" sqref="D1"/>
      <selection pane="bottomLeft" activeCell="A5" sqref="A5"/>
      <selection pane="bottomRight" activeCell="C14" sqref="C14"/>
    </sheetView>
  </sheetViews>
  <sheetFormatPr baseColWidth="10" defaultColWidth="11.42578125" defaultRowHeight="15" x14ac:dyDescent="0.25"/>
  <cols>
    <col min="1" max="1" width="47.5703125" style="4" customWidth="1"/>
    <col min="2" max="2" width="23.28515625" style="4" customWidth="1"/>
    <col min="3" max="3" width="16.42578125" style="4" customWidth="1"/>
    <col min="4" max="4" width="21.7109375" style="4" bestFit="1" customWidth="1"/>
    <col min="5" max="5" width="18" style="4" customWidth="1"/>
    <col min="6" max="6" width="21" style="110" customWidth="1"/>
    <col min="7" max="7" width="25" style="4" customWidth="1"/>
    <col min="8" max="8" width="15.7109375" style="4" customWidth="1"/>
    <col min="9" max="9" width="12.28515625" style="4" customWidth="1"/>
    <col min="10" max="10" width="14" style="110" customWidth="1"/>
    <col min="11" max="11" width="15.28515625" style="4" customWidth="1"/>
    <col min="12" max="12" width="12.28515625" style="4" customWidth="1"/>
    <col min="13" max="13" width="20.140625" style="4" customWidth="1"/>
    <col min="14" max="14" width="16.85546875" style="4" customWidth="1"/>
    <col min="15" max="15" width="20" style="4" customWidth="1"/>
    <col min="16" max="16" width="12.28515625" style="110" bestFit="1" customWidth="1"/>
    <col min="17" max="17" width="18.140625" style="4" customWidth="1"/>
    <col min="18" max="18" width="21.28515625" style="110" customWidth="1"/>
    <col min="19" max="19" width="22.7109375" style="4" customWidth="1"/>
    <col min="20" max="20" width="23.42578125" style="57" customWidth="1"/>
    <col min="21" max="21" width="55.7109375" style="4" customWidth="1"/>
    <col min="22" max="16384" width="11.42578125" style="4"/>
  </cols>
  <sheetData>
    <row r="1" spans="1:21" ht="15.75" thickBot="1" x14ac:dyDescent="0.3">
      <c r="A1" s="7"/>
      <c r="B1" s="15"/>
      <c r="C1" s="7"/>
      <c r="D1" s="7"/>
      <c r="E1" s="7"/>
      <c r="F1" s="85"/>
      <c r="G1" s="7"/>
      <c r="H1" s="7"/>
      <c r="I1" s="7"/>
      <c r="J1" s="85"/>
      <c r="K1" s="7"/>
      <c r="L1" s="7"/>
      <c r="M1" s="7"/>
      <c r="N1" s="7"/>
      <c r="O1" s="7"/>
      <c r="P1" s="85"/>
      <c r="Q1" s="7"/>
      <c r="R1" s="85"/>
      <c r="S1" s="7"/>
      <c r="T1" s="15"/>
    </row>
    <row r="2" spans="1:21" ht="30" customHeight="1" thickBot="1" x14ac:dyDescent="0.3">
      <c r="A2" s="73"/>
      <c r="B2" s="74"/>
      <c r="C2" s="73"/>
      <c r="D2" s="203" t="s">
        <v>94</v>
      </c>
      <c r="E2" s="214"/>
      <c r="F2" s="215"/>
      <c r="G2" s="83"/>
      <c r="H2" s="203" t="s">
        <v>95</v>
      </c>
      <c r="I2" s="216"/>
      <c r="J2" s="217"/>
      <c r="K2" s="218" t="s">
        <v>96</v>
      </c>
      <c r="L2" s="219"/>
      <c r="M2" s="219"/>
      <c r="N2" s="219"/>
      <c r="O2" s="219"/>
      <c r="P2" s="220"/>
      <c r="Q2" s="203" t="s">
        <v>97</v>
      </c>
      <c r="R2" s="204"/>
      <c r="S2" s="22" t="s">
        <v>98</v>
      </c>
      <c r="T2" s="23" t="s">
        <v>99</v>
      </c>
      <c r="U2" s="195" t="s">
        <v>250</v>
      </c>
    </row>
    <row r="3" spans="1:21" ht="45" x14ac:dyDescent="0.25">
      <c r="A3" s="75" t="s">
        <v>73</v>
      </c>
      <c r="B3" s="76" t="s">
        <v>119</v>
      </c>
      <c r="C3" s="77" t="s">
        <v>115</v>
      </c>
      <c r="D3" s="78" t="s">
        <v>132</v>
      </c>
      <c r="E3" s="78" t="s">
        <v>133</v>
      </c>
      <c r="F3" s="78" t="s">
        <v>109</v>
      </c>
      <c r="G3" s="79" t="s">
        <v>135</v>
      </c>
      <c r="H3" s="80" t="s">
        <v>107</v>
      </c>
      <c r="I3" s="80" t="s">
        <v>108</v>
      </c>
      <c r="J3" s="78" t="s">
        <v>109</v>
      </c>
      <c r="K3" s="81" t="s">
        <v>110</v>
      </c>
      <c r="L3" s="81" t="s">
        <v>111</v>
      </c>
      <c r="M3" s="81" t="s">
        <v>112</v>
      </c>
      <c r="N3" s="81" t="s">
        <v>116</v>
      </c>
      <c r="O3" s="81" t="s">
        <v>113</v>
      </c>
      <c r="P3" s="82" t="s">
        <v>109</v>
      </c>
      <c r="Q3" s="80" t="s">
        <v>114</v>
      </c>
      <c r="R3" s="78" t="s">
        <v>109</v>
      </c>
      <c r="S3" s="82"/>
      <c r="T3" s="78" t="s">
        <v>134</v>
      </c>
    </row>
    <row r="4" spans="1:21" ht="9.6" customHeight="1" x14ac:dyDescent="0.25">
      <c r="A4" s="12"/>
      <c r="B4" s="12"/>
      <c r="C4" s="12"/>
      <c r="D4" s="70"/>
      <c r="E4" s="71"/>
      <c r="F4" s="71"/>
      <c r="G4" s="71"/>
      <c r="H4" s="70"/>
      <c r="I4" s="70"/>
      <c r="J4" s="70"/>
      <c r="K4" s="70"/>
      <c r="L4" s="70"/>
      <c r="M4" s="72"/>
      <c r="N4" s="71"/>
      <c r="O4" s="71"/>
      <c r="P4" s="71"/>
      <c r="Q4" s="7"/>
      <c r="R4" s="85"/>
      <c r="S4" s="7"/>
      <c r="T4" s="15"/>
    </row>
    <row r="5" spans="1:21" s="174" customFormat="1" ht="22.15" customHeight="1" x14ac:dyDescent="0.25">
      <c r="A5" s="175" t="s">
        <v>74</v>
      </c>
      <c r="B5" s="176"/>
      <c r="C5" s="177"/>
      <c r="D5" s="177"/>
      <c r="E5" s="177"/>
      <c r="F5" s="177"/>
      <c r="G5" s="177"/>
      <c r="H5" s="177"/>
      <c r="I5" s="177"/>
      <c r="J5" s="177"/>
      <c r="K5" s="177"/>
      <c r="L5" s="177"/>
      <c r="M5" s="177"/>
      <c r="N5" s="177"/>
      <c r="O5" s="177"/>
      <c r="P5" s="177"/>
      <c r="Q5" s="177"/>
      <c r="R5" s="177"/>
      <c r="S5" s="177"/>
      <c r="T5" s="180"/>
      <c r="U5" s="180"/>
    </row>
    <row r="6" spans="1:21" ht="14.25" customHeight="1" x14ac:dyDescent="0.25">
      <c r="A6" s="12"/>
      <c r="B6" s="10"/>
      <c r="C6" s="10"/>
      <c r="D6" s="10"/>
      <c r="E6" s="10"/>
      <c r="F6" s="86"/>
      <c r="G6" s="10"/>
      <c r="H6" s="10"/>
      <c r="I6" s="10"/>
      <c r="J6" s="86"/>
      <c r="K6" s="10"/>
      <c r="L6" s="10"/>
      <c r="M6" s="10"/>
      <c r="N6" s="10"/>
      <c r="O6" s="10"/>
      <c r="P6" s="86"/>
      <c r="Q6" s="10"/>
      <c r="R6" s="86"/>
      <c r="S6" s="10"/>
      <c r="T6" s="31"/>
      <c r="U6" s="31"/>
    </row>
    <row r="7" spans="1:21" ht="30" customHeight="1" x14ac:dyDescent="0.25">
      <c r="A7" s="28" t="s">
        <v>118</v>
      </c>
      <c r="B7" s="225" t="s">
        <v>255</v>
      </c>
      <c r="C7" s="226"/>
      <c r="D7" s="41"/>
      <c r="E7" s="41"/>
      <c r="F7" s="105"/>
      <c r="G7" s="41"/>
      <c r="H7" s="41"/>
      <c r="I7" s="41"/>
      <c r="J7" s="105"/>
      <c r="K7" s="41"/>
      <c r="L7" s="41"/>
      <c r="M7" s="41"/>
      <c r="N7" s="41"/>
      <c r="O7" s="41"/>
      <c r="P7" s="105"/>
      <c r="Q7" s="41"/>
      <c r="R7" s="105"/>
      <c r="S7" s="41"/>
      <c r="T7" s="96"/>
      <c r="U7" s="120"/>
    </row>
    <row r="8" spans="1:21" ht="30" customHeight="1" x14ac:dyDescent="0.25">
      <c r="A8" s="3" t="s">
        <v>117</v>
      </c>
      <c r="B8" s="225" t="s">
        <v>255</v>
      </c>
      <c r="C8" s="226"/>
      <c r="D8" s="41"/>
      <c r="E8" s="41"/>
      <c r="F8" s="105"/>
      <c r="G8" s="41"/>
      <c r="H8" s="41"/>
      <c r="I8" s="41"/>
      <c r="J8" s="105"/>
      <c r="K8" s="41"/>
      <c r="L8" s="41"/>
      <c r="M8" s="41"/>
      <c r="N8" s="41"/>
      <c r="O8" s="41"/>
      <c r="P8" s="105"/>
      <c r="Q8" s="41"/>
      <c r="R8" s="105"/>
      <c r="S8" s="41"/>
      <c r="T8" s="96"/>
      <c r="U8" s="120"/>
    </row>
    <row r="9" spans="1:21" x14ac:dyDescent="0.25">
      <c r="A9" s="10"/>
      <c r="B9" s="10"/>
      <c r="C9" s="10"/>
      <c r="D9" s="10"/>
      <c r="E9" s="10"/>
      <c r="F9" s="86"/>
      <c r="G9" s="10"/>
      <c r="H9" s="10"/>
      <c r="I9" s="10"/>
      <c r="J9" s="86"/>
      <c r="K9" s="10"/>
      <c r="L9" s="10"/>
      <c r="M9" s="10"/>
      <c r="N9" s="10"/>
      <c r="O9" s="10"/>
      <c r="P9" s="86"/>
      <c r="Q9" s="10"/>
      <c r="R9" s="86"/>
      <c r="S9" s="10"/>
      <c r="T9" s="31"/>
      <c r="U9" s="31"/>
    </row>
    <row r="10" spans="1:21" s="174" customFormat="1" ht="22.15" customHeight="1" x14ac:dyDescent="0.25">
      <c r="A10" s="175" t="s">
        <v>75</v>
      </c>
      <c r="B10" s="176"/>
      <c r="C10" s="177"/>
      <c r="D10" s="177"/>
      <c r="E10" s="177"/>
      <c r="F10" s="177"/>
      <c r="G10" s="177"/>
      <c r="H10" s="177"/>
      <c r="I10" s="177"/>
      <c r="J10" s="177"/>
      <c r="K10" s="177"/>
      <c r="L10" s="177"/>
      <c r="M10" s="177"/>
      <c r="N10" s="177"/>
      <c r="O10" s="177"/>
      <c r="P10" s="177"/>
      <c r="Q10" s="177"/>
      <c r="R10" s="177"/>
      <c r="S10" s="177"/>
      <c r="T10" s="180"/>
      <c r="U10" s="180"/>
    </row>
    <row r="11" spans="1:21" x14ac:dyDescent="0.25">
      <c r="A11" s="12"/>
      <c r="B11" s="10"/>
      <c r="C11" s="10"/>
      <c r="D11" s="10"/>
      <c r="E11" s="10"/>
      <c r="F11" s="86"/>
      <c r="G11" s="10"/>
      <c r="H11" s="10"/>
      <c r="I11" s="10"/>
      <c r="J11" s="86"/>
      <c r="K11" s="10"/>
      <c r="L11" s="10"/>
      <c r="M11" s="10"/>
      <c r="N11" s="10"/>
      <c r="O11" s="10"/>
      <c r="P11" s="86"/>
      <c r="Q11" s="10"/>
      <c r="R11" s="86"/>
      <c r="S11" s="10"/>
      <c r="T11" s="31"/>
      <c r="U11" s="31"/>
    </row>
    <row r="12" spans="1:21" ht="32.25" customHeight="1" x14ac:dyDescent="0.25">
      <c r="A12" s="100" t="s">
        <v>29</v>
      </c>
      <c r="B12" s="101"/>
      <c r="C12" s="101"/>
      <c r="D12" s="101"/>
      <c r="E12" s="101"/>
      <c r="F12" s="107"/>
      <c r="G12" s="101"/>
      <c r="H12" s="101"/>
      <c r="I12" s="101"/>
      <c r="J12" s="107"/>
      <c r="K12" s="101"/>
      <c r="L12" s="101"/>
      <c r="M12" s="101"/>
      <c r="N12" s="101"/>
      <c r="O12" s="101"/>
      <c r="P12" s="107"/>
      <c r="Q12" s="101"/>
      <c r="R12" s="107"/>
      <c r="S12" s="101"/>
      <c r="T12" s="106"/>
      <c r="U12" s="106"/>
    </row>
    <row r="13" spans="1:21" ht="30" x14ac:dyDescent="0.25">
      <c r="A13" s="102" t="s">
        <v>9</v>
      </c>
      <c r="B13" s="183" t="s">
        <v>196</v>
      </c>
      <c r="C13" s="189"/>
      <c r="D13" s="189"/>
      <c r="E13" s="189"/>
      <c r="F13" s="178"/>
      <c r="G13" s="189"/>
      <c r="H13" s="189"/>
      <c r="I13" s="189"/>
      <c r="J13" s="178"/>
      <c r="K13" s="189"/>
      <c r="L13" s="189"/>
      <c r="M13" s="189"/>
      <c r="N13" s="189"/>
      <c r="O13" s="189"/>
      <c r="P13" s="178"/>
      <c r="Q13" s="189"/>
      <c r="R13" s="178"/>
      <c r="S13" s="189"/>
      <c r="T13" s="179"/>
      <c r="U13" s="179"/>
    </row>
    <row r="14" spans="1:21" ht="30" x14ac:dyDescent="0.25">
      <c r="A14" s="41" t="s">
        <v>88</v>
      </c>
      <c r="B14" s="68" t="s">
        <v>244</v>
      </c>
      <c r="C14" s="138"/>
      <c r="D14" s="127"/>
      <c r="E14" s="127"/>
      <c r="F14" s="127"/>
      <c r="G14" s="132"/>
      <c r="H14" s="127"/>
      <c r="I14" s="127"/>
      <c r="J14" s="127"/>
      <c r="K14" s="132"/>
      <c r="L14" s="132"/>
      <c r="M14" s="132"/>
      <c r="N14" s="132"/>
      <c r="O14" s="132"/>
      <c r="P14" s="132"/>
      <c r="Q14" s="127"/>
      <c r="R14" s="127"/>
      <c r="S14" s="132"/>
      <c r="T14" s="91"/>
      <c r="U14" s="196"/>
    </row>
    <row r="15" spans="1:21" ht="30" customHeight="1" x14ac:dyDescent="0.25">
      <c r="A15" s="41" t="s">
        <v>89</v>
      </c>
      <c r="B15" s="95"/>
      <c r="C15" s="138"/>
      <c r="D15" s="127"/>
      <c r="E15" s="127"/>
      <c r="F15" s="127"/>
      <c r="G15" s="132"/>
      <c r="H15" s="127"/>
      <c r="I15" s="127"/>
      <c r="J15" s="127"/>
      <c r="K15" s="132"/>
      <c r="L15" s="132"/>
      <c r="M15" s="132"/>
      <c r="N15" s="132"/>
      <c r="O15" s="132"/>
      <c r="P15" s="132"/>
      <c r="Q15" s="127"/>
      <c r="R15" s="127"/>
      <c r="S15" s="132"/>
      <c r="T15" s="91"/>
      <c r="U15" s="196"/>
    </row>
    <row r="16" spans="1:21" ht="30" customHeight="1" x14ac:dyDescent="0.25">
      <c r="A16" s="3" t="s">
        <v>6</v>
      </c>
      <c r="B16" s="95"/>
      <c r="C16" s="138"/>
      <c r="D16" s="127"/>
      <c r="E16" s="127"/>
      <c r="F16" s="127"/>
      <c r="G16" s="132"/>
      <c r="H16" s="127"/>
      <c r="I16" s="127"/>
      <c r="J16" s="127"/>
      <c r="K16" s="132"/>
      <c r="L16" s="132"/>
      <c r="M16" s="132"/>
      <c r="N16" s="132"/>
      <c r="O16" s="132"/>
      <c r="P16" s="132"/>
      <c r="Q16" s="127"/>
      <c r="R16" s="127"/>
      <c r="S16" s="132"/>
      <c r="T16" s="91"/>
      <c r="U16" s="196"/>
    </row>
    <row r="17" spans="1:21" ht="30" customHeight="1" x14ac:dyDescent="0.25">
      <c r="A17" s="41" t="s">
        <v>0</v>
      </c>
      <c r="B17" s="95"/>
      <c r="C17" s="138"/>
      <c r="D17" s="127"/>
      <c r="E17" s="127"/>
      <c r="F17" s="127"/>
      <c r="G17" s="132"/>
      <c r="H17" s="127"/>
      <c r="I17" s="127"/>
      <c r="J17" s="127"/>
      <c r="K17" s="132"/>
      <c r="L17" s="132"/>
      <c r="M17" s="132"/>
      <c r="N17" s="132"/>
      <c r="O17" s="132"/>
      <c r="P17" s="132"/>
      <c r="Q17" s="127"/>
      <c r="R17" s="127"/>
      <c r="S17" s="132"/>
      <c r="T17" s="91"/>
      <c r="U17" s="196"/>
    </row>
    <row r="18" spans="1:21" ht="30" customHeight="1" x14ac:dyDescent="0.25">
      <c r="A18" s="41" t="s">
        <v>90</v>
      </c>
      <c r="B18" s="95"/>
      <c r="C18" s="138"/>
      <c r="D18" s="127"/>
      <c r="E18" s="127"/>
      <c r="F18" s="127"/>
      <c r="G18" s="132"/>
      <c r="H18" s="127"/>
      <c r="I18" s="127"/>
      <c r="J18" s="127"/>
      <c r="K18" s="132"/>
      <c r="L18" s="132"/>
      <c r="M18" s="132"/>
      <c r="N18" s="132"/>
      <c r="O18" s="132"/>
      <c r="P18" s="132"/>
      <c r="Q18" s="127"/>
      <c r="R18" s="127"/>
      <c r="S18" s="132"/>
      <c r="T18" s="91"/>
      <c r="U18" s="196"/>
    </row>
    <row r="19" spans="1:21" ht="30" customHeight="1" x14ac:dyDescent="0.25">
      <c r="A19" s="41" t="s">
        <v>55</v>
      </c>
      <c r="B19" s="95"/>
      <c r="C19" s="138"/>
      <c r="D19" s="127"/>
      <c r="E19" s="127"/>
      <c r="F19" s="127"/>
      <c r="G19" s="132"/>
      <c r="H19" s="127"/>
      <c r="I19" s="127"/>
      <c r="J19" s="127"/>
      <c r="K19" s="132"/>
      <c r="L19" s="132"/>
      <c r="M19" s="132"/>
      <c r="N19" s="132"/>
      <c r="O19" s="132"/>
      <c r="P19" s="132"/>
      <c r="Q19" s="127"/>
      <c r="R19" s="127"/>
      <c r="S19" s="132"/>
      <c r="T19" s="91"/>
      <c r="U19" s="196"/>
    </row>
    <row r="20" spans="1:21" ht="30" customHeight="1" x14ac:dyDescent="0.25">
      <c r="A20" s="3" t="s">
        <v>11</v>
      </c>
      <c r="B20" s="95"/>
      <c r="C20" s="138"/>
      <c r="D20" s="127"/>
      <c r="E20" s="127"/>
      <c r="F20" s="127"/>
      <c r="G20" s="132"/>
      <c r="H20" s="127"/>
      <c r="I20" s="127"/>
      <c r="J20" s="127"/>
      <c r="K20" s="132"/>
      <c r="L20" s="132"/>
      <c r="M20" s="132"/>
      <c r="N20" s="132"/>
      <c r="O20" s="132"/>
      <c r="P20" s="132"/>
      <c r="Q20" s="127"/>
      <c r="R20" s="127"/>
      <c r="S20" s="132"/>
      <c r="T20" s="91"/>
      <c r="U20" s="196"/>
    </row>
    <row r="21" spans="1:21" ht="30" customHeight="1" x14ac:dyDescent="0.25">
      <c r="A21" s="103" t="s">
        <v>8</v>
      </c>
      <c r="B21" s="179"/>
      <c r="C21" s="178"/>
      <c r="D21" s="178"/>
      <c r="E21" s="178"/>
      <c r="F21" s="178"/>
      <c r="G21" s="178"/>
      <c r="H21" s="178"/>
      <c r="I21" s="178"/>
      <c r="J21" s="178"/>
      <c r="K21" s="178"/>
      <c r="L21" s="178"/>
      <c r="M21" s="178"/>
      <c r="N21" s="178"/>
      <c r="O21" s="178"/>
      <c r="P21" s="178"/>
      <c r="Q21" s="178"/>
      <c r="R21" s="178"/>
      <c r="S21" s="178"/>
      <c r="T21" s="179"/>
      <c r="U21" s="179"/>
    </row>
    <row r="22" spans="1:21" ht="30" customHeight="1" x14ac:dyDescent="0.25">
      <c r="A22" s="41" t="s">
        <v>7</v>
      </c>
      <c r="B22" s="95"/>
      <c r="C22" s="138"/>
      <c r="D22" s="127"/>
      <c r="E22" s="127"/>
      <c r="F22" s="127"/>
      <c r="G22" s="132"/>
      <c r="H22" s="127"/>
      <c r="I22" s="127"/>
      <c r="J22" s="127"/>
      <c r="K22" s="132"/>
      <c r="L22" s="132"/>
      <c r="M22" s="132"/>
      <c r="N22" s="132"/>
      <c r="O22" s="132"/>
      <c r="P22" s="132"/>
      <c r="Q22" s="127"/>
      <c r="R22" s="127"/>
      <c r="S22" s="132"/>
      <c r="T22" s="91"/>
      <c r="U22" s="196"/>
    </row>
    <row r="23" spans="1:21" ht="30" customHeight="1" x14ac:dyDescent="0.25">
      <c r="A23" s="102" t="s">
        <v>10</v>
      </c>
      <c r="B23" s="179"/>
      <c r="C23" s="178"/>
      <c r="D23" s="178"/>
      <c r="E23" s="178"/>
      <c r="F23" s="178"/>
      <c r="G23" s="178"/>
      <c r="H23" s="178"/>
      <c r="I23" s="178"/>
      <c r="J23" s="178"/>
      <c r="K23" s="178"/>
      <c r="L23" s="178"/>
      <c r="M23" s="178"/>
      <c r="N23" s="178"/>
      <c r="O23" s="178"/>
      <c r="P23" s="178"/>
      <c r="Q23" s="178"/>
      <c r="R23" s="178"/>
      <c r="S23" s="178"/>
      <c r="T23" s="179"/>
      <c r="U23" s="179"/>
    </row>
    <row r="24" spans="1:21" ht="50.25" customHeight="1" x14ac:dyDescent="0.25">
      <c r="A24" s="3" t="s">
        <v>37</v>
      </c>
      <c r="B24" s="95"/>
      <c r="C24" s="138"/>
      <c r="D24" s="127"/>
      <c r="E24" s="127"/>
      <c r="F24" s="127"/>
      <c r="G24" s="132"/>
      <c r="H24" s="127"/>
      <c r="I24" s="127"/>
      <c r="J24" s="127"/>
      <c r="K24" s="132"/>
      <c r="L24" s="132"/>
      <c r="M24" s="132"/>
      <c r="N24" s="132"/>
      <c r="O24" s="132"/>
      <c r="P24" s="132"/>
      <c r="Q24" s="127"/>
      <c r="R24" s="127"/>
      <c r="S24" s="132"/>
      <c r="T24" s="91"/>
      <c r="U24" s="196"/>
    </row>
    <row r="25" spans="1:21" ht="33.75" customHeight="1" x14ac:dyDescent="0.25">
      <c r="A25" s="3" t="s">
        <v>38</v>
      </c>
      <c r="B25" s="95" t="s">
        <v>218</v>
      </c>
      <c r="C25" s="138"/>
      <c r="D25" s="127"/>
      <c r="E25" s="127"/>
      <c r="F25" s="127"/>
      <c r="G25" s="132"/>
      <c r="H25" s="127"/>
      <c r="I25" s="127"/>
      <c r="J25" s="127"/>
      <c r="K25" s="132"/>
      <c r="L25" s="132"/>
      <c r="M25" s="132"/>
      <c r="N25" s="132"/>
      <c r="O25" s="132"/>
      <c r="P25" s="132"/>
      <c r="Q25" s="127"/>
      <c r="R25" s="127"/>
      <c r="S25" s="132"/>
      <c r="T25" s="91"/>
      <c r="U25" s="196"/>
    </row>
    <row r="26" spans="1:21" ht="30" customHeight="1" x14ac:dyDescent="0.25">
      <c r="A26" s="27" t="s">
        <v>121</v>
      </c>
      <c r="B26" s="222" t="s">
        <v>122</v>
      </c>
      <c r="C26" s="223"/>
      <c r="D26" s="223"/>
      <c r="E26" s="105"/>
      <c r="F26" s="105"/>
      <c r="G26" s="105"/>
      <c r="H26" s="105"/>
      <c r="I26" s="105"/>
      <c r="J26" s="105"/>
      <c r="K26" s="105"/>
      <c r="L26" s="105"/>
      <c r="M26" s="105"/>
      <c r="N26" s="105"/>
      <c r="O26" s="105"/>
      <c r="P26" s="105"/>
      <c r="Q26" s="105"/>
      <c r="R26" s="105"/>
      <c r="S26" s="105"/>
      <c r="T26" s="96"/>
      <c r="U26" s="202"/>
    </row>
    <row r="27" spans="1:21" ht="30" customHeight="1" x14ac:dyDescent="0.25">
      <c r="A27" s="104" t="s">
        <v>27</v>
      </c>
      <c r="B27" s="184"/>
      <c r="C27" s="189"/>
      <c r="D27" s="189"/>
      <c r="E27" s="178"/>
      <c r="F27" s="178"/>
      <c r="G27" s="178"/>
      <c r="H27" s="178"/>
      <c r="I27" s="178"/>
      <c r="J27" s="178"/>
      <c r="K27" s="178"/>
      <c r="L27" s="178"/>
      <c r="M27" s="178"/>
      <c r="N27" s="178"/>
      <c r="O27" s="178"/>
      <c r="P27" s="178"/>
      <c r="Q27" s="178"/>
      <c r="R27" s="178"/>
      <c r="S27" s="178"/>
      <c r="T27" s="179"/>
      <c r="U27" s="179"/>
    </row>
    <row r="28" spans="1:21" ht="35.25" customHeight="1" x14ac:dyDescent="0.25">
      <c r="A28" s="27" t="s">
        <v>123</v>
      </c>
      <c r="B28" s="222" t="s">
        <v>122</v>
      </c>
      <c r="C28" s="223"/>
      <c r="D28" s="223"/>
      <c r="E28" s="105"/>
      <c r="F28" s="105"/>
      <c r="G28" s="105"/>
      <c r="H28" s="105"/>
      <c r="I28" s="105"/>
      <c r="J28" s="105"/>
      <c r="K28" s="105"/>
      <c r="L28" s="105"/>
      <c r="M28" s="105"/>
      <c r="N28" s="105"/>
      <c r="O28" s="105"/>
      <c r="P28" s="105"/>
      <c r="Q28" s="105"/>
      <c r="R28" s="105"/>
      <c r="S28" s="105"/>
      <c r="T28" s="96"/>
      <c r="U28" s="34"/>
    </row>
    <row r="29" spans="1:21" x14ac:dyDescent="0.25">
      <c r="A29" s="39"/>
      <c r="B29" s="40"/>
      <c r="C29" s="40"/>
      <c r="D29" s="40"/>
      <c r="E29" s="87"/>
      <c r="F29" s="87"/>
      <c r="G29" s="87"/>
      <c r="H29" s="87"/>
      <c r="I29" s="87"/>
      <c r="J29" s="87"/>
      <c r="K29" s="87"/>
      <c r="L29" s="87"/>
      <c r="M29" s="87"/>
      <c r="N29" s="87"/>
      <c r="O29" s="87"/>
      <c r="P29" s="87"/>
      <c r="Q29" s="85"/>
      <c r="R29" s="85"/>
      <c r="S29" s="85"/>
      <c r="T29" s="15"/>
      <c r="U29" s="15"/>
    </row>
    <row r="30" spans="1:21" ht="32.25" customHeight="1" x14ac:dyDescent="0.25">
      <c r="A30" s="224" t="s">
        <v>129</v>
      </c>
      <c r="B30" s="224"/>
      <c r="C30" s="173"/>
      <c r="D30" s="173"/>
      <c r="E30" s="171"/>
      <c r="F30" s="171"/>
      <c r="G30" s="171"/>
      <c r="H30" s="171"/>
      <c r="I30" s="171"/>
      <c r="J30" s="171"/>
      <c r="K30" s="171"/>
      <c r="L30" s="171"/>
      <c r="M30" s="171"/>
      <c r="N30" s="171"/>
      <c r="O30" s="171"/>
      <c r="P30" s="171"/>
      <c r="Q30" s="171"/>
      <c r="R30" s="171"/>
      <c r="S30" s="171"/>
      <c r="T30" s="172"/>
      <c r="U30" s="172"/>
    </row>
    <row r="31" spans="1:21" ht="30" customHeight="1" x14ac:dyDescent="0.25">
      <c r="A31" s="60"/>
      <c r="B31" s="158"/>
      <c r="C31" s="138"/>
      <c r="D31" s="127"/>
      <c r="E31" s="127"/>
      <c r="F31" s="127"/>
      <c r="G31" s="132"/>
      <c r="H31" s="127"/>
      <c r="I31" s="127"/>
      <c r="J31" s="127"/>
      <c r="K31" s="132"/>
      <c r="L31" s="132"/>
      <c r="M31" s="132"/>
      <c r="N31" s="132"/>
      <c r="O31" s="132"/>
      <c r="P31" s="132"/>
      <c r="Q31" s="127"/>
      <c r="R31" s="127"/>
      <c r="S31" s="132"/>
      <c r="T31" s="91"/>
      <c r="U31" s="196"/>
    </row>
    <row r="32" spans="1:21" ht="30" customHeight="1" x14ac:dyDescent="0.25">
      <c r="A32" s="60"/>
      <c r="B32" s="158"/>
      <c r="C32" s="138"/>
      <c r="D32" s="127"/>
      <c r="E32" s="127"/>
      <c r="F32" s="127"/>
      <c r="G32" s="132"/>
      <c r="H32" s="127"/>
      <c r="I32" s="127"/>
      <c r="J32" s="127"/>
      <c r="K32" s="132"/>
      <c r="L32" s="132"/>
      <c r="M32" s="132"/>
      <c r="N32" s="132"/>
      <c r="O32" s="132"/>
      <c r="P32" s="132"/>
      <c r="Q32" s="127"/>
      <c r="R32" s="127"/>
      <c r="S32" s="132"/>
      <c r="T32" s="91"/>
      <c r="U32" s="196"/>
    </row>
    <row r="33" spans="1:21" ht="30" customHeight="1" x14ac:dyDescent="0.25">
      <c r="A33" s="60"/>
      <c r="B33" s="158"/>
      <c r="C33" s="138"/>
      <c r="D33" s="127"/>
      <c r="E33" s="127"/>
      <c r="F33" s="127"/>
      <c r="G33" s="132"/>
      <c r="H33" s="127"/>
      <c r="I33" s="127"/>
      <c r="J33" s="127"/>
      <c r="K33" s="132"/>
      <c r="L33" s="132"/>
      <c r="M33" s="132"/>
      <c r="N33" s="132"/>
      <c r="O33" s="132"/>
      <c r="P33" s="132"/>
      <c r="Q33" s="127"/>
      <c r="R33" s="127"/>
      <c r="S33" s="132"/>
      <c r="T33" s="91"/>
      <c r="U33" s="196"/>
    </row>
    <row r="34" spans="1:21" ht="30" customHeight="1" x14ac:dyDescent="0.25">
      <c r="A34" s="60"/>
      <c r="B34" s="158"/>
      <c r="C34" s="138"/>
      <c r="D34" s="127"/>
      <c r="E34" s="127"/>
      <c r="F34" s="127"/>
      <c r="G34" s="132"/>
      <c r="H34" s="127"/>
      <c r="I34" s="127"/>
      <c r="J34" s="127"/>
      <c r="K34" s="132"/>
      <c r="L34" s="132"/>
      <c r="M34" s="132"/>
      <c r="N34" s="132"/>
      <c r="O34" s="132"/>
      <c r="P34" s="132"/>
      <c r="Q34" s="127"/>
      <c r="R34" s="127"/>
      <c r="S34" s="132"/>
      <c r="T34" s="91"/>
      <c r="U34" s="196"/>
    </row>
    <row r="35" spans="1:21" ht="30" customHeight="1" x14ac:dyDescent="0.25">
      <c r="A35" s="60"/>
      <c r="B35" s="158"/>
      <c r="C35" s="138"/>
      <c r="D35" s="127"/>
      <c r="E35" s="127"/>
      <c r="F35" s="127"/>
      <c r="G35" s="132"/>
      <c r="H35" s="127"/>
      <c r="I35" s="127"/>
      <c r="J35" s="127"/>
      <c r="K35" s="132"/>
      <c r="L35" s="132"/>
      <c r="M35" s="132"/>
      <c r="N35" s="132"/>
      <c r="O35" s="132"/>
      <c r="P35" s="132"/>
      <c r="Q35" s="127"/>
      <c r="R35" s="127"/>
      <c r="S35" s="132"/>
      <c r="T35" s="91"/>
      <c r="U35" s="196"/>
    </row>
    <row r="36" spans="1:21" ht="30" customHeight="1" x14ac:dyDescent="0.25">
      <c r="A36" s="60"/>
      <c r="B36" s="158"/>
      <c r="C36" s="138"/>
      <c r="D36" s="127"/>
      <c r="E36" s="127"/>
      <c r="F36" s="127"/>
      <c r="G36" s="132"/>
      <c r="H36" s="127"/>
      <c r="I36" s="127"/>
      <c r="J36" s="127"/>
      <c r="K36" s="132"/>
      <c r="L36" s="132"/>
      <c r="M36" s="132"/>
      <c r="N36" s="132"/>
      <c r="O36" s="132"/>
      <c r="P36" s="132"/>
      <c r="Q36" s="127"/>
      <c r="R36" s="127"/>
      <c r="S36" s="132"/>
      <c r="T36" s="91"/>
      <c r="U36" s="196"/>
    </row>
    <row r="37" spans="1:21" ht="30" customHeight="1" x14ac:dyDescent="0.25">
      <c r="A37" s="60"/>
      <c r="B37" s="158"/>
      <c r="C37" s="138"/>
      <c r="D37" s="127"/>
      <c r="E37" s="127"/>
      <c r="F37" s="127"/>
      <c r="G37" s="132"/>
      <c r="H37" s="127"/>
      <c r="I37" s="127"/>
      <c r="J37" s="127"/>
      <c r="K37" s="132"/>
      <c r="L37" s="132"/>
      <c r="M37" s="132"/>
      <c r="N37" s="132"/>
      <c r="O37" s="132"/>
      <c r="P37" s="132"/>
      <c r="Q37" s="127"/>
      <c r="R37" s="127"/>
      <c r="S37" s="132"/>
      <c r="T37" s="91"/>
      <c r="U37" s="196"/>
    </row>
    <row r="38" spans="1:21" ht="30" customHeight="1" x14ac:dyDescent="0.25">
      <c r="A38" s="60"/>
      <c r="B38" s="158"/>
      <c r="C38" s="138"/>
      <c r="D38" s="127"/>
      <c r="E38" s="127"/>
      <c r="F38" s="127"/>
      <c r="G38" s="132"/>
      <c r="H38" s="127"/>
      <c r="I38" s="127"/>
      <c r="J38" s="127"/>
      <c r="K38" s="132"/>
      <c r="L38" s="132"/>
      <c r="M38" s="132"/>
      <c r="N38" s="132"/>
      <c r="O38" s="132"/>
      <c r="P38" s="132"/>
      <c r="Q38" s="127"/>
      <c r="R38" s="127"/>
      <c r="S38" s="132"/>
      <c r="T38" s="91"/>
      <c r="U38" s="196"/>
    </row>
    <row r="39" spans="1:21" ht="30" customHeight="1" x14ac:dyDescent="0.25">
      <c r="A39" s="60"/>
      <c r="B39" s="158"/>
      <c r="C39" s="138"/>
      <c r="D39" s="127"/>
      <c r="E39" s="127"/>
      <c r="F39" s="127"/>
      <c r="G39" s="132"/>
      <c r="H39" s="127"/>
      <c r="I39" s="127"/>
      <c r="J39" s="127"/>
      <c r="K39" s="132"/>
      <c r="L39" s="132"/>
      <c r="M39" s="132"/>
      <c r="N39" s="132"/>
      <c r="O39" s="132"/>
      <c r="P39" s="132"/>
      <c r="Q39" s="127"/>
      <c r="R39" s="127"/>
      <c r="S39" s="132"/>
      <c r="T39" s="91"/>
      <c r="U39" s="196"/>
    </row>
    <row r="40" spans="1:21" ht="30" customHeight="1" x14ac:dyDescent="0.25">
      <c r="A40" s="60"/>
      <c r="B40" s="158"/>
      <c r="C40" s="138"/>
      <c r="D40" s="127"/>
      <c r="E40" s="127"/>
      <c r="F40" s="127"/>
      <c r="G40" s="132"/>
      <c r="H40" s="127"/>
      <c r="I40" s="127"/>
      <c r="J40" s="127"/>
      <c r="K40" s="132"/>
      <c r="L40" s="132"/>
      <c r="M40" s="132"/>
      <c r="N40" s="132"/>
      <c r="O40" s="132"/>
      <c r="P40" s="132"/>
      <c r="Q40" s="127"/>
      <c r="R40" s="127"/>
      <c r="S40" s="132"/>
      <c r="T40" s="91"/>
      <c r="U40" s="196"/>
    </row>
    <row r="41" spans="1:21" ht="30" customHeight="1" x14ac:dyDescent="0.25">
      <c r="A41" s="60"/>
      <c r="B41" s="158"/>
      <c r="C41" s="138"/>
      <c r="D41" s="127"/>
      <c r="E41" s="127"/>
      <c r="F41" s="127"/>
      <c r="G41" s="132"/>
      <c r="H41" s="127"/>
      <c r="I41" s="127"/>
      <c r="J41" s="127"/>
      <c r="K41" s="132"/>
      <c r="L41" s="132"/>
      <c r="M41" s="132"/>
      <c r="N41" s="132"/>
      <c r="O41" s="132"/>
      <c r="P41" s="132"/>
      <c r="Q41" s="127"/>
      <c r="R41" s="127"/>
      <c r="S41" s="132"/>
      <c r="T41" s="91"/>
      <c r="U41" s="196"/>
    </row>
    <row r="42" spans="1:21" ht="30" customHeight="1" x14ac:dyDescent="0.25">
      <c r="A42" s="60"/>
      <c r="B42" s="158"/>
      <c r="C42" s="138"/>
      <c r="D42" s="127"/>
      <c r="E42" s="127"/>
      <c r="F42" s="127"/>
      <c r="G42" s="132"/>
      <c r="H42" s="127"/>
      <c r="I42" s="127"/>
      <c r="J42" s="127"/>
      <c r="K42" s="132"/>
      <c r="L42" s="132"/>
      <c r="M42" s="132"/>
      <c r="N42" s="132"/>
      <c r="O42" s="132"/>
      <c r="P42" s="132"/>
      <c r="Q42" s="127"/>
      <c r="R42" s="127"/>
      <c r="S42" s="132"/>
      <c r="T42" s="91"/>
      <c r="U42" s="196"/>
    </row>
    <row r="43" spans="1:21" ht="30" customHeight="1" x14ac:dyDescent="0.25">
      <c r="A43" s="60"/>
      <c r="B43" s="158"/>
      <c r="C43" s="138"/>
      <c r="D43" s="127"/>
      <c r="E43" s="127"/>
      <c r="F43" s="127"/>
      <c r="G43" s="132"/>
      <c r="H43" s="127"/>
      <c r="I43" s="127"/>
      <c r="J43" s="127"/>
      <c r="K43" s="132"/>
      <c r="L43" s="132"/>
      <c r="M43" s="132"/>
      <c r="N43" s="132"/>
      <c r="O43" s="132"/>
      <c r="P43" s="132"/>
      <c r="Q43" s="127"/>
      <c r="R43" s="127"/>
      <c r="S43" s="132"/>
      <c r="T43" s="91"/>
      <c r="U43" s="196"/>
    </row>
    <row r="44" spans="1:21" ht="30" customHeight="1" x14ac:dyDescent="0.25">
      <c r="A44" s="60"/>
      <c r="B44" s="158"/>
      <c r="C44" s="138"/>
      <c r="D44" s="127"/>
      <c r="E44" s="127"/>
      <c r="F44" s="127"/>
      <c r="G44" s="132"/>
      <c r="H44" s="127"/>
      <c r="I44" s="127"/>
      <c r="J44" s="127"/>
      <c r="K44" s="132"/>
      <c r="L44" s="132"/>
      <c r="M44" s="132"/>
      <c r="N44" s="132"/>
      <c r="O44" s="132"/>
      <c r="P44" s="132"/>
      <c r="Q44" s="127"/>
      <c r="R44" s="127"/>
      <c r="S44" s="132"/>
      <c r="T44" s="91"/>
      <c r="U44" s="196"/>
    </row>
  </sheetData>
  <sheetProtection algorithmName="SHA-512" hashValue="pCj7oOJwMztEOc/umjXErZC6a5UpUstRp/lCsdMn2KfKmqlU/mtWin1Okna7xLpUMxLrnc0NydgBdVn/oo1NCg==" saltValue="dBuKgYrXvJo+0oJtAWP9FA==" spinCount="100000" sheet="1" objects="1" scenarios="1"/>
  <mergeCells count="9">
    <mergeCell ref="Q2:R2"/>
    <mergeCell ref="B26:D26"/>
    <mergeCell ref="A30:B30"/>
    <mergeCell ref="B28:D28"/>
    <mergeCell ref="D2:F2"/>
    <mergeCell ref="H2:J2"/>
    <mergeCell ref="K2:P2"/>
    <mergeCell ref="B7:C7"/>
    <mergeCell ref="B8:C8"/>
  </mergeCells>
  <dataValidations count="1">
    <dataValidation type="list" allowBlank="1" showInputMessage="1" showErrorMessage="1" errorTitle="Erreur de saisie" error="La valeur rentrée ne fait pas partie des valeurs autorisées._x000a_Valeurs possibles : oui, o ou x (minuscule ou majuscule)._x000a_Pour effacer une valeur saisie par erreur, sélectionner la case concernée et appuyer sur la touche &quot;SUPPR&quot;" sqref="D24:S25 D14:S20 D22:S22 D31:S44">
      <formula1>"Oui,oui,OUI,o,O,x,X"</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80" zoomScaleNormal="80" workbookViewId="0">
      <pane xSplit="3" ySplit="4" topLeftCell="D5" activePane="bottomRight" state="frozen"/>
      <selection pane="topRight" activeCell="D1" sqref="D1"/>
      <selection pane="bottomLeft" activeCell="A5" sqref="A5"/>
      <selection pane="bottomRight" activeCell="C7" sqref="C7"/>
    </sheetView>
  </sheetViews>
  <sheetFormatPr baseColWidth="10" defaultColWidth="11.42578125" defaultRowHeight="15" x14ac:dyDescent="0.25"/>
  <cols>
    <col min="1" max="1" width="33" style="4" customWidth="1"/>
    <col min="2" max="2" width="27.42578125" style="4" customWidth="1"/>
    <col min="3" max="3" width="18.5703125" style="4" customWidth="1"/>
    <col min="4" max="4" width="20.5703125" style="4" customWidth="1"/>
    <col min="5" max="5" width="14.5703125" style="4" customWidth="1"/>
    <col min="6" max="6" width="20.42578125" style="110" customWidth="1"/>
    <col min="7" max="7" width="24.7109375" style="4" customWidth="1"/>
    <col min="8" max="8" width="15.7109375" style="4" customWidth="1"/>
    <col min="9" max="9" width="10.7109375" style="4" customWidth="1"/>
    <col min="10" max="10" width="18.7109375" style="110" customWidth="1"/>
    <col min="11" max="11" width="14.7109375" style="4" customWidth="1"/>
    <col min="12" max="12" width="12.85546875" style="4" customWidth="1"/>
    <col min="13" max="13" width="19.85546875" style="4" customWidth="1"/>
    <col min="14" max="14" width="16.140625" style="4" customWidth="1"/>
    <col min="15" max="15" width="20.28515625" style="4" customWidth="1"/>
    <col min="16" max="16" width="10.7109375" style="110" bestFit="1" customWidth="1"/>
    <col min="17" max="17" width="17.85546875" style="4" customWidth="1"/>
    <col min="18" max="18" width="22.7109375" style="110" customWidth="1"/>
    <col min="19" max="19" width="22.5703125" style="4" bestFit="1" customWidth="1"/>
    <col min="20" max="20" width="24" style="4" bestFit="1" customWidth="1"/>
    <col min="21" max="21" width="55.7109375" style="4" customWidth="1"/>
    <col min="22" max="16384" width="11.42578125" style="4"/>
  </cols>
  <sheetData>
    <row r="1" spans="1:21" ht="15.75" thickBot="1" x14ac:dyDescent="0.3">
      <c r="A1" s="7"/>
      <c r="B1" s="15"/>
      <c r="C1" s="7"/>
      <c r="D1" s="7"/>
      <c r="E1" s="7"/>
      <c r="F1" s="85"/>
      <c r="G1" s="7"/>
      <c r="H1" s="7"/>
      <c r="I1" s="7"/>
      <c r="J1" s="85"/>
      <c r="K1" s="7"/>
      <c r="L1" s="7"/>
      <c r="M1" s="7"/>
      <c r="N1" s="7"/>
      <c r="O1" s="7"/>
      <c r="P1" s="85"/>
      <c r="Q1" s="7"/>
      <c r="R1" s="85"/>
      <c r="S1" s="7"/>
      <c r="T1" s="7"/>
    </row>
    <row r="2" spans="1:21" ht="30" customHeight="1" thickBot="1" x14ac:dyDescent="0.3">
      <c r="A2" s="73"/>
      <c r="B2" s="74"/>
      <c r="C2" s="73"/>
      <c r="D2" s="203" t="s">
        <v>94</v>
      </c>
      <c r="E2" s="214"/>
      <c r="F2" s="215"/>
      <c r="G2" s="83"/>
      <c r="H2" s="203" t="s">
        <v>95</v>
      </c>
      <c r="I2" s="216"/>
      <c r="J2" s="217"/>
      <c r="K2" s="218" t="s">
        <v>96</v>
      </c>
      <c r="L2" s="219"/>
      <c r="M2" s="219"/>
      <c r="N2" s="219"/>
      <c r="O2" s="219"/>
      <c r="P2" s="220"/>
      <c r="Q2" s="203" t="s">
        <v>97</v>
      </c>
      <c r="R2" s="204"/>
      <c r="S2" s="22" t="s">
        <v>98</v>
      </c>
      <c r="T2" s="23" t="s">
        <v>99</v>
      </c>
      <c r="U2" s="195" t="s">
        <v>250</v>
      </c>
    </row>
    <row r="3" spans="1:21" ht="45" x14ac:dyDescent="0.25">
      <c r="A3" s="75" t="s">
        <v>73</v>
      </c>
      <c r="B3" s="76" t="s">
        <v>119</v>
      </c>
      <c r="C3" s="77" t="s">
        <v>115</v>
      </c>
      <c r="D3" s="78" t="s">
        <v>132</v>
      </c>
      <c r="E3" s="78" t="s">
        <v>133</v>
      </c>
      <c r="F3" s="78" t="s">
        <v>109</v>
      </c>
      <c r="G3" s="79" t="s">
        <v>135</v>
      </c>
      <c r="H3" s="80" t="s">
        <v>107</v>
      </c>
      <c r="I3" s="80" t="s">
        <v>108</v>
      </c>
      <c r="J3" s="78" t="s">
        <v>109</v>
      </c>
      <c r="K3" s="81" t="s">
        <v>110</v>
      </c>
      <c r="L3" s="81" t="s">
        <v>111</v>
      </c>
      <c r="M3" s="81" t="s">
        <v>112</v>
      </c>
      <c r="N3" s="81" t="s">
        <v>116</v>
      </c>
      <c r="O3" s="81" t="s">
        <v>113</v>
      </c>
      <c r="P3" s="82" t="s">
        <v>109</v>
      </c>
      <c r="Q3" s="80" t="s">
        <v>114</v>
      </c>
      <c r="R3" s="78" t="s">
        <v>109</v>
      </c>
      <c r="S3" s="82"/>
      <c r="T3" s="78" t="s">
        <v>134</v>
      </c>
    </row>
    <row r="4" spans="1:21" ht="9.6" customHeight="1" x14ac:dyDescent="0.25">
      <c r="A4" s="12"/>
      <c r="B4" s="12"/>
      <c r="C4" s="12"/>
      <c r="D4" s="70"/>
      <c r="E4" s="71"/>
      <c r="F4" s="71"/>
      <c r="G4" s="71"/>
      <c r="H4" s="70"/>
      <c r="I4" s="70"/>
      <c r="J4" s="70"/>
      <c r="K4" s="70"/>
      <c r="L4" s="70"/>
      <c r="M4" s="72"/>
      <c r="N4" s="71"/>
      <c r="O4" s="71"/>
      <c r="P4" s="71"/>
      <c r="Q4" s="7"/>
      <c r="R4" s="85"/>
      <c r="S4" s="7"/>
      <c r="T4" s="7"/>
    </row>
    <row r="5" spans="1:21" s="174" customFormat="1" ht="22.15" customHeight="1" x14ac:dyDescent="0.25">
      <c r="A5" s="175" t="s">
        <v>74</v>
      </c>
      <c r="B5" s="176"/>
      <c r="C5" s="177"/>
      <c r="D5" s="177"/>
      <c r="E5" s="177"/>
      <c r="F5" s="177"/>
      <c r="G5" s="177"/>
      <c r="H5" s="177"/>
      <c r="I5" s="177"/>
      <c r="J5" s="177"/>
      <c r="K5" s="177"/>
      <c r="L5" s="177"/>
      <c r="M5" s="177"/>
      <c r="N5" s="177"/>
      <c r="O5" s="177"/>
      <c r="P5" s="177"/>
      <c r="Q5" s="177"/>
      <c r="R5" s="177"/>
      <c r="S5" s="177"/>
      <c r="T5" s="180"/>
      <c r="U5" s="180"/>
    </row>
    <row r="6" spans="1:21" ht="14.25" customHeight="1" x14ac:dyDescent="0.25">
      <c r="A6" s="94"/>
      <c r="B6" s="31"/>
      <c r="C6" s="10"/>
      <c r="D6" s="10"/>
      <c r="E6" s="10"/>
      <c r="F6" s="86"/>
      <c r="G6" s="10"/>
      <c r="H6" s="10"/>
      <c r="I6" s="10"/>
      <c r="J6" s="86"/>
      <c r="K6" s="10"/>
      <c r="L6" s="10"/>
      <c r="M6" s="10"/>
      <c r="N6" s="10"/>
      <c r="O6" s="10"/>
      <c r="P6" s="86"/>
      <c r="Q6" s="10"/>
      <c r="R6" s="86"/>
      <c r="S6" s="10"/>
      <c r="T6" s="31"/>
    </row>
    <row r="7" spans="1:21" ht="30" customHeight="1" x14ac:dyDescent="0.25">
      <c r="A7" s="27" t="s">
        <v>39</v>
      </c>
      <c r="B7" s="95" t="s">
        <v>219</v>
      </c>
      <c r="C7" s="138"/>
      <c r="D7" s="127"/>
      <c r="E7" s="127"/>
      <c r="F7" s="127"/>
      <c r="G7" s="132"/>
      <c r="H7" s="127"/>
      <c r="I7" s="127"/>
      <c r="J7" s="127"/>
      <c r="K7" s="132"/>
      <c r="L7" s="132"/>
      <c r="M7" s="132"/>
      <c r="N7" s="132"/>
      <c r="O7" s="132"/>
      <c r="P7" s="132"/>
      <c r="Q7" s="127"/>
      <c r="R7" s="127"/>
      <c r="S7" s="132"/>
      <c r="T7" s="91"/>
      <c r="U7" s="196"/>
    </row>
    <row r="8" spans="1:21" ht="30" customHeight="1" x14ac:dyDescent="0.25">
      <c r="A8" s="96" t="s">
        <v>83</v>
      </c>
      <c r="B8" s="95" t="s">
        <v>53</v>
      </c>
      <c r="C8" s="138"/>
      <c r="D8" s="127"/>
      <c r="E8" s="127"/>
      <c r="F8" s="127"/>
      <c r="G8" s="132"/>
      <c r="H8" s="127"/>
      <c r="I8" s="127"/>
      <c r="J8" s="127"/>
      <c r="K8" s="132"/>
      <c r="L8" s="132"/>
      <c r="M8" s="132"/>
      <c r="N8" s="132"/>
      <c r="O8" s="132"/>
      <c r="P8" s="132"/>
      <c r="Q8" s="127"/>
      <c r="R8" s="127"/>
      <c r="S8" s="132"/>
      <c r="T8" s="91"/>
      <c r="U8" s="196"/>
    </row>
    <row r="9" spans="1:21" ht="30" customHeight="1" x14ac:dyDescent="0.25">
      <c r="A9" s="96" t="s">
        <v>40</v>
      </c>
      <c r="B9" s="95"/>
      <c r="C9" s="138"/>
      <c r="D9" s="127"/>
      <c r="E9" s="127"/>
      <c r="F9" s="127"/>
      <c r="G9" s="132"/>
      <c r="H9" s="127"/>
      <c r="I9" s="127"/>
      <c r="J9" s="127"/>
      <c r="K9" s="132"/>
      <c r="L9" s="132"/>
      <c r="M9" s="132"/>
      <c r="N9" s="132"/>
      <c r="O9" s="132"/>
      <c r="P9" s="132"/>
      <c r="Q9" s="127"/>
      <c r="R9" s="127"/>
      <c r="S9" s="132"/>
      <c r="T9" s="91"/>
      <c r="U9" s="196"/>
    </row>
    <row r="10" spans="1:21" ht="30" customHeight="1" x14ac:dyDescent="0.25">
      <c r="A10" s="97" t="s">
        <v>41</v>
      </c>
      <c r="B10" s="68" t="s">
        <v>220</v>
      </c>
      <c r="C10" s="138"/>
      <c r="D10" s="127"/>
      <c r="E10" s="127"/>
      <c r="F10" s="127"/>
      <c r="G10" s="132"/>
      <c r="H10" s="127"/>
      <c r="I10" s="127"/>
      <c r="J10" s="127"/>
      <c r="K10" s="132"/>
      <c r="L10" s="132"/>
      <c r="M10" s="132"/>
      <c r="N10" s="132"/>
      <c r="O10" s="132"/>
      <c r="P10" s="132"/>
      <c r="Q10" s="127"/>
      <c r="R10" s="127"/>
      <c r="S10" s="132"/>
      <c r="T10" s="91"/>
      <c r="U10" s="196"/>
    </row>
    <row r="11" spans="1:21" ht="30" customHeight="1" x14ac:dyDescent="0.25">
      <c r="A11" s="97" t="s">
        <v>72</v>
      </c>
      <c r="B11" s="68" t="s">
        <v>221</v>
      </c>
      <c r="C11" s="138"/>
      <c r="D11" s="127"/>
      <c r="E11" s="127"/>
      <c r="F11" s="127"/>
      <c r="G11" s="132"/>
      <c r="H11" s="127"/>
      <c r="I11" s="127"/>
      <c r="J11" s="127"/>
      <c r="K11" s="132"/>
      <c r="L11" s="132"/>
      <c r="M11" s="132"/>
      <c r="N11" s="132"/>
      <c r="O11" s="132"/>
      <c r="P11" s="132"/>
      <c r="Q11" s="127"/>
      <c r="R11" s="127"/>
      <c r="S11" s="132"/>
      <c r="T11" s="91"/>
      <c r="U11" s="196"/>
    </row>
    <row r="12" spans="1:21" x14ac:dyDescent="0.25">
      <c r="A12" s="24"/>
      <c r="B12" s="15"/>
      <c r="C12" s="85"/>
      <c r="D12" s="86"/>
      <c r="E12" s="86"/>
      <c r="F12" s="86"/>
      <c r="G12" s="86"/>
      <c r="H12" s="86"/>
      <c r="I12" s="86"/>
      <c r="J12" s="86"/>
      <c r="K12" s="86"/>
      <c r="L12" s="86"/>
      <c r="M12" s="86"/>
      <c r="N12" s="86"/>
      <c r="O12" s="86"/>
      <c r="P12" s="86"/>
      <c r="Q12" s="86"/>
      <c r="R12" s="86"/>
      <c r="S12" s="86"/>
      <c r="T12" s="31"/>
    </row>
    <row r="13" spans="1:21" s="174" customFormat="1" ht="22.15" customHeight="1" x14ac:dyDescent="0.25">
      <c r="A13" s="175" t="s">
        <v>75</v>
      </c>
      <c r="B13" s="176"/>
      <c r="C13" s="177"/>
      <c r="D13" s="177"/>
      <c r="E13" s="177"/>
      <c r="F13" s="177"/>
      <c r="G13" s="177"/>
      <c r="H13" s="177"/>
      <c r="I13" s="177"/>
      <c r="J13" s="177"/>
      <c r="K13" s="177"/>
      <c r="L13" s="177"/>
      <c r="M13" s="177"/>
      <c r="N13" s="177"/>
      <c r="O13" s="177"/>
      <c r="P13" s="177"/>
      <c r="Q13" s="177"/>
      <c r="R13" s="177"/>
      <c r="S13" s="177"/>
      <c r="T13" s="180"/>
      <c r="U13" s="180"/>
    </row>
    <row r="14" spans="1:21" x14ac:dyDescent="0.25">
      <c r="A14" s="187"/>
      <c r="B14" s="92"/>
      <c r="C14" s="87"/>
      <c r="D14" s="87"/>
      <c r="E14" s="87"/>
      <c r="F14" s="87"/>
      <c r="G14" s="87"/>
      <c r="H14" s="87"/>
      <c r="I14" s="87"/>
      <c r="J14" s="87"/>
      <c r="K14" s="87"/>
      <c r="L14" s="87"/>
      <c r="M14" s="87"/>
      <c r="N14" s="87"/>
      <c r="O14" s="87"/>
      <c r="P14" s="87"/>
      <c r="Q14" s="87"/>
      <c r="R14" s="87"/>
      <c r="S14" s="87"/>
      <c r="T14" s="92"/>
    </row>
    <row r="15" spans="1:21" ht="32.25" customHeight="1" x14ac:dyDescent="0.25">
      <c r="A15" s="149" t="s">
        <v>197</v>
      </c>
      <c r="B15" s="106"/>
      <c r="C15" s="107"/>
      <c r="D15" s="107"/>
      <c r="E15" s="107"/>
      <c r="F15" s="107"/>
      <c r="G15" s="107"/>
      <c r="H15" s="107"/>
      <c r="I15" s="107"/>
      <c r="J15" s="107"/>
      <c r="K15" s="107"/>
      <c r="L15" s="107"/>
      <c r="M15" s="107"/>
      <c r="N15" s="107"/>
      <c r="O15" s="107"/>
      <c r="P15" s="107"/>
      <c r="Q15" s="107"/>
      <c r="R15" s="107"/>
      <c r="S15" s="107"/>
      <c r="T15" s="106"/>
      <c r="U15" s="106"/>
    </row>
    <row r="16" spans="1:21" ht="80.25" customHeight="1" x14ac:dyDescent="0.25">
      <c r="A16" s="27" t="s">
        <v>84</v>
      </c>
      <c r="B16" s="68" t="s">
        <v>222</v>
      </c>
      <c r="C16" s="138"/>
      <c r="D16" s="127"/>
      <c r="E16" s="127"/>
      <c r="F16" s="127"/>
      <c r="G16" s="132"/>
      <c r="H16" s="127"/>
      <c r="I16" s="127"/>
      <c r="J16" s="127"/>
      <c r="K16" s="132"/>
      <c r="L16" s="132"/>
      <c r="M16" s="132"/>
      <c r="N16" s="132"/>
      <c r="O16" s="132"/>
      <c r="P16" s="132"/>
      <c r="Q16" s="127"/>
      <c r="R16" s="127"/>
      <c r="S16" s="132"/>
      <c r="T16" s="91"/>
      <c r="U16" s="196"/>
    </row>
    <row r="17" spans="1:21" ht="79.5" customHeight="1" x14ac:dyDescent="0.25">
      <c r="A17" s="27" t="s">
        <v>85</v>
      </c>
      <c r="B17" s="68" t="s">
        <v>223</v>
      </c>
      <c r="C17" s="138"/>
      <c r="D17" s="127"/>
      <c r="E17" s="127"/>
      <c r="F17" s="127"/>
      <c r="G17" s="132"/>
      <c r="H17" s="127"/>
      <c r="I17" s="127"/>
      <c r="J17" s="127"/>
      <c r="K17" s="132"/>
      <c r="L17" s="132"/>
      <c r="M17" s="132"/>
      <c r="N17" s="132"/>
      <c r="O17" s="132"/>
      <c r="P17" s="132"/>
      <c r="Q17" s="127"/>
      <c r="R17" s="127"/>
      <c r="S17" s="132"/>
      <c r="T17" s="91"/>
      <c r="U17" s="196"/>
    </row>
    <row r="18" spans="1:21" ht="16.899999999999999" customHeight="1" x14ac:dyDescent="0.25">
      <c r="A18" s="93"/>
      <c r="B18" s="30"/>
      <c r="C18" s="89"/>
      <c r="D18" s="87"/>
      <c r="E18" s="87"/>
      <c r="F18" s="87"/>
      <c r="G18" s="87"/>
      <c r="H18" s="87"/>
      <c r="I18" s="87"/>
      <c r="J18" s="87"/>
      <c r="K18" s="87"/>
      <c r="L18" s="87"/>
      <c r="M18" s="87"/>
      <c r="N18" s="87"/>
      <c r="O18" s="87"/>
      <c r="P18" s="87"/>
      <c r="Q18" s="87"/>
      <c r="R18" s="87"/>
      <c r="S18" s="87"/>
      <c r="T18" s="92"/>
    </row>
    <row r="19" spans="1:21" ht="32.25" customHeight="1" x14ac:dyDescent="0.25">
      <c r="A19" s="149" t="s">
        <v>60</v>
      </c>
      <c r="B19" s="185"/>
      <c r="C19" s="186"/>
      <c r="D19" s="107"/>
      <c r="E19" s="107"/>
      <c r="F19" s="107"/>
      <c r="G19" s="107"/>
      <c r="H19" s="107"/>
      <c r="I19" s="107"/>
      <c r="J19" s="107"/>
      <c r="K19" s="107"/>
      <c r="L19" s="107"/>
      <c r="M19" s="107"/>
      <c r="N19" s="107"/>
      <c r="O19" s="107"/>
      <c r="P19" s="107"/>
      <c r="Q19" s="107"/>
      <c r="R19" s="107"/>
      <c r="S19" s="107"/>
      <c r="T19" s="106"/>
      <c r="U19" s="106"/>
    </row>
    <row r="20" spans="1:21" ht="60" x14ac:dyDescent="0.25">
      <c r="A20" s="27" t="s">
        <v>86</v>
      </c>
      <c r="B20" s="68"/>
      <c r="C20" s="138"/>
      <c r="D20" s="127"/>
      <c r="E20" s="127"/>
      <c r="F20" s="127"/>
      <c r="G20" s="132"/>
      <c r="H20" s="127"/>
      <c r="I20" s="127"/>
      <c r="J20" s="127"/>
      <c r="K20" s="132"/>
      <c r="L20" s="132"/>
      <c r="M20" s="132"/>
      <c r="N20" s="132"/>
      <c r="O20" s="132"/>
      <c r="P20" s="132"/>
      <c r="Q20" s="127"/>
      <c r="R20" s="127"/>
      <c r="S20" s="132"/>
      <c r="T20" s="91"/>
      <c r="U20" s="196"/>
    </row>
    <row r="21" spans="1:21" ht="62.45" customHeight="1" x14ac:dyDescent="0.25">
      <c r="A21" s="97" t="s">
        <v>87</v>
      </c>
      <c r="B21" s="95"/>
      <c r="C21" s="138"/>
      <c r="D21" s="127"/>
      <c r="E21" s="127"/>
      <c r="F21" s="127"/>
      <c r="G21" s="132"/>
      <c r="H21" s="127"/>
      <c r="I21" s="127"/>
      <c r="J21" s="127"/>
      <c r="K21" s="132"/>
      <c r="L21" s="132"/>
      <c r="M21" s="132"/>
      <c r="N21" s="132"/>
      <c r="O21" s="132"/>
      <c r="P21" s="132"/>
      <c r="Q21" s="127"/>
      <c r="R21" s="127"/>
      <c r="S21" s="132"/>
      <c r="T21" s="91"/>
      <c r="U21" s="196"/>
    </row>
    <row r="22" spans="1:21" ht="62.45" customHeight="1" x14ac:dyDescent="0.25">
      <c r="A22" s="97" t="s">
        <v>67</v>
      </c>
      <c r="B22" s="95"/>
      <c r="C22" s="138"/>
      <c r="D22" s="127"/>
      <c r="E22" s="127"/>
      <c r="F22" s="127"/>
      <c r="G22" s="132"/>
      <c r="H22" s="127"/>
      <c r="I22" s="127"/>
      <c r="J22" s="127"/>
      <c r="K22" s="132"/>
      <c r="L22" s="132"/>
      <c r="M22" s="132"/>
      <c r="N22" s="132"/>
      <c r="O22" s="132"/>
      <c r="P22" s="132"/>
      <c r="Q22" s="127"/>
      <c r="R22" s="127"/>
      <c r="S22" s="132"/>
      <c r="T22" s="91"/>
      <c r="U22" s="196"/>
    </row>
    <row r="23" spans="1:21" x14ac:dyDescent="0.25">
      <c r="A23" s="30"/>
      <c r="B23" s="92"/>
      <c r="C23" s="87"/>
      <c r="D23" s="87"/>
      <c r="E23" s="87"/>
      <c r="F23" s="87"/>
      <c r="G23" s="87"/>
      <c r="H23" s="87"/>
      <c r="I23" s="87"/>
      <c r="J23" s="87"/>
      <c r="K23" s="87"/>
      <c r="L23" s="87"/>
      <c r="M23" s="87"/>
      <c r="N23" s="87"/>
      <c r="O23" s="87"/>
      <c r="P23" s="87"/>
      <c r="Q23" s="87"/>
      <c r="R23" s="87"/>
      <c r="S23" s="87"/>
      <c r="T23" s="92"/>
    </row>
    <row r="24" spans="1:21" ht="32.25" customHeight="1" x14ac:dyDescent="0.25">
      <c r="A24" s="149" t="s">
        <v>58</v>
      </c>
      <c r="B24" s="106"/>
      <c r="C24" s="107"/>
      <c r="D24" s="107"/>
      <c r="E24" s="107"/>
      <c r="F24" s="107"/>
      <c r="G24" s="107"/>
      <c r="H24" s="107"/>
      <c r="I24" s="107"/>
      <c r="J24" s="107"/>
      <c r="K24" s="107"/>
      <c r="L24" s="107"/>
      <c r="M24" s="107"/>
      <c r="N24" s="107"/>
      <c r="O24" s="107"/>
      <c r="P24" s="107"/>
      <c r="Q24" s="107"/>
      <c r="R24" s="107"/>
      <c r="S24" s="107"/>
      <c r="T24" s="106"/>
      <c r="U24" s="106"/>
    </row>
    <row r="25" spans="1:21" ht="30" customHeight="1" x14ac:dyDescent="0.25">
      <c r="A25" s="27" t="s">
        <v>3</v>
      </c>
      <c r="B25" s="99"/>
      <c r="C25" s="138"/>
      <c r="D25" s="127"/>
      <c r="E25" s="127"/>
      <c r="F25" s="127"/>
      <c r="G25" s="132"/>
      <c r="H25" s="127"/>
      <c r="I25" s="127"/>
      <c r="J25" s="127"/>
      <c r="K25" s="132"/>
      <c r="L25" s="132"/>
      <c r="M25" s="132"/>
      <c r="N25" s="132"/>
      <c r="O25" s="132"/>
      <c r="P25" s="132"/>
      <c r="Q25" s="127"/>
      <c r="R25" s="127"/>
      <c r="S25" s="132"/>
      <c r="T25" s="91"/>
      <c r="U25" s="196"/>
    </row>
    <row r="26" spans="1:21" ht="30" customHeight="1" x14ac:dyDescent="0.25">
      <c r="A26" s="97" t="s">
        <v>42</v>
      </c>
      <c r="B26" s="68"/>
      <c r="C26" s="138"/>
      <c r="D26" s="127"/>
      <c r="E26" s="127"/>
      <c r="F26" s="127"/>
      <c r="G26" s="132"/>
      <c r="H26" s="127"/>
      <c r="I26" s="127"/>
      <c r="J26" s="127"/>
      <c r="K26" s="132"/>
      <c r="L26" s="132"/>
      <c r="M26" s="132"/>
      <c r="N26" s="132"/>
      <c r="O26" s="132"/>
      <c r="P26" s="132"/>
      <c r="Q26" s="127"/>
      <c r="R26" s="127"/>
      <c r="S26" s="132"/>
      <c r="T26" s="91"/>
      <c r="U26" s="196"/>
    </row>
    <row r="27" spans="1:21" ht="30" customHeight="1" x14ac:dyDescent="0.25">
      <c r="A27" s="97" t="s">
        <v>43</v>
      </c>
      <c r="B27" s="95"/>
      <c r="C27" s="138"/>
      <c r="D27" s="127"/>
      <c r="E27" s="127"/>
      <c r="F27" s="127"/>
      <c r="G27" s="132"/>
      <c r="H27" s="127"/>
      <c r="I27" s="127"/>
      <c r="J27" s="127"/>
      <c r="K27" s="132"/>
      <c r="L27" s="132"/>
      <c r="M27" s="132"/>
      <c r="N27" s="132"/>
      <c r="O27" s="132"/>
      <c r="P27" s="132"/>
      <c r="Q27" s="127"/>
      <c r="R27" s="127"/>
      <c r="S27" s="132"/>
      <c r="T27" s="91"/>
      <c r="U27" s="196"/>
    </row>
    <row r="28" spans="1:21" x14ac:dyDescent="0.25">
      <c r="A28" s="46"/>
      <c r="B28" s="16"/>
      <c r="C28" s="90"/>
      <c r="D28" s="85"/>
      <c r="E28" s="85"/>
      <c r="F28" s="85"/>
      <c r="G28" s="85"/>
      <c r="H28" s="85"/>
      <c r="I28" s="85"/>
      <c r="J28" s="85"/>
      <c r="K28" s="85"/>
      <c r="L28" s="85"/>
      <c r="M28" s="85"/>
      <c r="N28" s="85"/>
      <c r="O28" s="85"/>
      <c r="P28" s="85"/>
      <c r="Q28" s="85"/>
      <c r="R28" s="85"/>
      <c r="S28" s="85"/>
      <c r="T28" s="15"/>
    </row>
    <row r="29" spans="1:21" ht="32.25" customHeight="1" x14ac:dyDescent="0.25">
      <c r="A29" s="224" t="s">
        <v>127</v>
      </c>
      <c r="B29" s="224"/>
      <c r="C29" s="171"/>
      <c r="D29" s="171"/>
      <c r="E29" s="171"/>
      <c r="F29" s="171"/>
      <c r="G29" s="171"/>
      <c r="H29" s="171"/>
      <c r="I29" s="171"/>
      <c r="J29" s="171"/>
      <c r="K29" s="171"/>
      <c r="L29" s="171"/>
      <c r="M29" s="171"/>
      <c r="N29" s="171"/>
      <c r="O29" s="171"/>
      <c r="P29" s="171"/>
      <c r="Q29" s="171"/>
      <c r="R29" s="171"/>
      <c r="S29" s="171"/>
      <c r="T29" s="172"/>
      <c r="U29" s="172"/>
    </row>
    <row r="30" spans="1:21" ht="30" customHeight="1" x14ac:dyDescent="0.25">
      <c r="A30" s="61"/>
      <c r="B30" s="159"/>
      <c r="C30" s="138"/>
      <c r="D30" s="127"/>
      <c r="E30" s="127"/>
      <c r="F30" s="127"/>
      <c r="G30" s="132"/>
      <c r="H30" s="127"/>
      <c r="I30" s="127"/>
      <c r="J30" s="127"/>
      <c r="K30" s="132"/>
      <c r="L30" s="132"/>
      <c r="M30" s="132"/>
      <c r="N30" s="132"/>
      <c r="O30" s="132"/>
      <c r="P30" s="132"/>
      <c r="Q30" s="127"/>
      <c r="R30" s="127"/>
      <c r="S30" s="132"/>
      <c r="T30" s="91"/>
      <c r="U30" s="196"/>
    </row>
    <row r="31" spans="1:21" ht="30" customHeight="1" x14ac:dyDescent="0.25">
      <c r="A31" s="61"/>
      <c r="B31" s="159"/>
      <c r="C31" s="138"/>
      <c r="D31" s="127"/>
      <c r="E31" s="127"/>
      <c r="F31" s="127"/>
      <c r="G31" s="132"/>
      <c r="H31" s="127"/>
      <c r="I31" s="127"/>
      <c r="J31" s="127"/>
      <c r="K31" s="132"/>
      <c r="L31" s="132"/>
      <c r="M31" s="132"/>
      <c r="N31" s="132"/>
      <c r="O31" s="132"/>
      <c r="P31" s="132"/>
      <c r="Q31" s="127"/>
      <c r="R31" s="127"/>
      <c r="S31" s="132"/>
      <c r="T31" s="91"/>
      <c r="U31" s="196"/>
    </row>
    <row r="32" spans="1:21" ht="30" customHeight="1" x14ac:dyDescent="0.25">
      <c r="A32" s="61"/>
      <c r="B32" s="159"/>
      <c r="C32" s="138"/>
      <c r="D32" s="127"/>
      <c r="E32" s="127"/>
      <c r="F32" s="127"/>
      <c r="G32" s="132"/>
      <c r="H32" s="127"/>
      <c r="I32" s="127"/>
      <c r="J32" s="127"/>
      <c r="K32" s="132"/>
      <c r="L32" s="132"/>
      <c r="M32" s="132"/>
      <c r="N32" s="132"/>
      <c r="O32" s="132"/>
      <c r="P32" s="132"/>
      <c r="Q32" s="127"/>
      <c r="R32" s="127"/>
      <c r="S32" s="132"/>
      <c r="T32" s="91"/>
      <c r="U32" s="196"/>
    </row>
    <row r="33" spans="1:21" ht="30" customHeight="1" x14ac:dyDescent="0.25">
      <c r="A33" s="61"/>
      <c r="B33" s="159"/>
      <c r="C33" s="138"/>
      <c r="D33" s="127"/>
      <c r="E33" s="127"/>
      <c r="F33" s="127"/>
      <c r="G33" s="132"/>
      <c r="H33" s="127"/>
      <c r="I33" s="127"/>
      <c r="J33" s="127"/>
      <c r="K33" s="132"/>
      <c r="L33" s="132"/>
      <c r="M33" s="132"/>
      <c r="N33" s="132"/>
      <c r="O33" s="132"/>
      <c r="P33" s="132"/>
      <c r="Q33" s="127"/>
      <c r="R33" s="127"/>
      <c r="S33" s="132"/>
      <c r="T33" s="91"/>
      <c r="U33" s="196"/>
    </row>
    <row r="34" spans="1:21" ht="30" customHeight="1" x14ac:dyDescent="0.25">
      <c r="A34" s="61"/>
      <c r="B34" s="159"/>
      <c r="C34" s="138"/>
      <c r="D34" s="127"/>
      <c r="E34" s="127"/>
      <c r="F34" s="127"/>
      <c r="G34" s="132"/>
      <c r="H34" s="127"/>
      <c r="I34" s="127"/>
      <c r="J34" s="127"/>
      <c r="K34" s="132"/>
      <c r="L34" s="132"/>
      <c r="M34" s="132"/>
      <c r="N34" s="132"/>
      <c r="O34" s="132"/>
      <c r="P34" s="132"/>
      <c r="Q34" s="127"/>
      <c r="R34" s="127"/>
      <c r="S34" s="132"/>
      <c r="T34" s="91"/>
      <c r="U34" s="196"/>
    </row>
    <row r="35" spans="1:21" ht="30" customHeight="1" x14ac:dyDescent="0.25">
      <c r="A35" s="61"/>
      <c r="B35" s="159"/>
      <c r="C35" s="138"/>
      <c r="D35" s="127"/>
      <c r="E35" s="127"/>
      <c r="F35" s="127"/>
      <c r="G35" s="132"/>
      <c r="H35" s="127"/>
      <c r="I35" s="127"/>
      <c r="J35" s="127"/>
      <c r="K35" s="132"/>
      <c r="L35" s="132"/>
      <c r="M35" s="132"/>
      <c r="N35" s="132"/>
      <c r="O35" s="132"/>
      <c r="P35" s="132"/>
      <c r="Q35" s="127"/>
      <c r="R35" s="127"/>
      <c r="S35" s="132"/>
      <c r="T35" s="91"/>
      <c r="U35" s="196"/>
    </row>
    <row r="36" spans="1:21" ht="30" customHeight="1" x14ac:dyDescent="0.25">
      <c r="A36" s="61"/>
      <c r="B36" s="159"/>
      <c r="C36" s="138"/>
      <c r="D36" s="127"/>
      <c r="E36" s="127"/>
      <c r="F36" s="127"/>
      <c r="G36" s="132"/>
      <c r="H36" s="127"/>
      <c r="I36" s="127"/>
      <c r="J36" s="127"/>
      <c r="K36" s="132"/>
      <c r="L36" s="132"/>
      <c r="M36" s="132"/>
      <c r="N36" s="132"/>
      <c r="O36" s="132"/>
      <c r="P36" s="132"/>
      <c r="Q36" s="127"/>
      <c r="R36" s="127"/>
      <c r="S36" s="132"/>
      <c r="T36" s="91"/>
      <c r="U36" s="196"/>
    </row>
    <row r="37" spans="1:21" ht="30" customHeight="1" x14ac:dyDescent="0.25">
      <c r="A37" s="61"/>
      <c r="B37" s="159"/>
      <c r="C37" s="138"/>
      <c r="D37" s="127"/>
      <c r="E37" s="127"/>
      <c r="F37" s="127"/>
      <c r="G37" s="132"/>
      <c r="H37" s="127"/>
      <c r="I37" s="127"/>
      <c r="J37" s="127"/>
      <c r="K37" s="132"/>
      <c r="L37" s="132"/>
      <c r="M37" s="132"/>
      <c r="N37" s="132"/>
      <c r="O37" s="132"/>
      <c r="P37" s="132"/>
      <c r="Q37" s="127"/>
      <c r="R37" s="127"/>
      <c r="S37" s="132"/>
      <c r="T37" s="91"/>
      <c r="U37" s="196"/>
    </row>
    <row r="38" spans="1:21" ht="30" customHeight="1" x14ac:dyDescent="0.25">
      <c r="A38" s="61"/>
      <c r="B38" s="159"/>
      <c r="C38" s="138"/>
      <c r="D38" s="127"/>
      <c r="E38" s="127"/>
      <c r="F38" s="127"/>
      <c r="G38" s="132"/>
      <c r="H38" s="127"/>
      <c r="I38" s="127"/>
      <c r="J38" s="127"/>
      <c r="K38" s="132"/>
      <c r="L38" s="132"/>
      <c r="M38" s="132"/>
      <c r="N38" s="132"/>
      <c r="O38" s="132"/>
      <c r="P38" s="132"/>
      <c r="Q38" s="127"/>
      <c r="R38" s="127"/>
      <c r="S38" s="132"/>
      <c r="T38" s="91"/>
      <c r="U38" s="196"/>
    </row>
    <row r="39" spans="1:21" ht="30" customHeight="1" x14ac:dyDescent="0.25">
      <c r="A39" s="61"/>
      <c r="B39" s="159"/>
      <c r="C39" s="138"/>
      <c r="D39" s="127"/>
      <c r="E39" s="127"/>
      <c r="F39" s="127"/>
      <c r="G39" s="132"/>
      <c r="H39" s="127"/>
      <c r="I39" s="127"/>
      <c r="J39" s="127"/>
      <c r="K39" s="132"/>
      <c r="L39" s="132"/>
      <c r="M39" s="132"/>
      <c r="N39" s="132"/>
      <c r="O39" s="132"/>
      <c r="P39" s="132"/>
      <c r="Q39" s="127"/>
      <c r="R39" s="127"/>
      <c r="S39" s="132"/>
      <c r="T39" s="91"/>
      <c r="U39" s="196"/>
    </row>
    <row r="40" spans="1:21" ht="30" customHeight="1" x14ac:dyDescent="0.25">
      <c r="A40" s="61"/>
      <c r="B40" s="159"/>
      <c r="C40" s="138"/>
      <c r="D40" s="127"/>
      <c r="E40" s="127"/>
      <c r="F40" s="127"/>
      <c r="G40" s="132"/>
      <c r="H40" s="127"/>
      <c r="I40" s="127"/>
      <c r="J40" s="127"/>
      <c r="K40" s="132"/>
      <c r="L40" s="132"/>
      <c r="M40" s="132"/>
      <c r="N40" s="132"/>
      <c r="O40" s="132"/>
      <c r="P40" s="132"/>
      <c r="Q40" s="127"/>
      <c r="R40" s="127"/>
      <c r="S40" s="132"/>
      <c r="T40" s="91"/>
      <c r="U40" s="196"/>
    </row>
    <row r="41" spans="1:21" ht="30" customHeight="1" x14ac:dyDescent="0.25">
      <c r="A41" s="61"/>
      <c r="B41" s="159"/>
      <c r="C41" s="138"/>
      <c r="D41" s="127"/>
      <c r="E41" s="127"/>
      <c r="F41" s="127"/>
      <c r="G41" s="132"/>
      <c r="H41" s="127"/>
      <c r="I41" s="127"/>
      <c r="J41" s="127"/>
      <c r="K41" s="132"/>
      <c r="L41" s="132"/>
      <c r="M41" s="132"/>
      <c r="N41" s="132"/>
      <c r="O41" s="132"/>
      <c r="P41" s="132"/>
      <c r="Q41" s="127"/>
      <c r="R41" s="127"/>
      <c r="S41" s="132"/>
      <c r="T41" s="91"/>
      <c r="U41" s="196"/>
    </row>
    <row r="42" spans="1:21" ht="30" customHeight="1" x14ac:dyDescent="0.25">
      <c r="A42" s="61"/>
      <c r="B42" s="159"/>
      <c r="C42" s="138"/>
      <c r="D42" s="127"/>
      <c r="E42" s="127"/>
      <c r="F42" s="127"/>
      <c r="G42" s="132"/>
      <c r="H42" s="127"/>
      <c r="I42" s="127"/>
      <c r="J42" s="127"/>
      <c r="K42" s="132"/>
      <c r="L42" s="132"/>
      <c r="M42" s="132"/>
      <c r="N42" s="132"/>
      <c r="O42" s="132"/>
      <c r="P42" s="132"/>
      <c r="Q42" s="127"/>
      <c r="R42" s="127"/>
      <c r="S42" s="132"/>
      <c r="T42" s="91"/>
      <c r="U42" s="196"/>
    </row>
    <row r="43" spans="1:21" ht="30" customHeight="1" x14ac:dyDescent="0.25">
      <c r="A43" s="61"/>
      <c r="B43" s="159"/>
      <c r="C43" s="138"/>
      <c r="D43" s="127"/>
      <c r="E43" s="127"/>
      <c r="F43" s="127"/>
      <c r="G43" s="132"/>
      <c r="H43" s="127"/>
      <c r="I43" s="127"/>
      <c r="J43" s="127"/>
      <c r="K43" s="132"/>
      <c r="L43" s="132"/>
      <c r="M43" s="132"/>
      <c r="N43" s="132"/>
      <c r="O43" s="132"/>
      <c r="P43" s="132"/>
      <c r="Q43" s="127"/>
      <c r="R43" s="127"/>
      <c r="S43" s="132"/>
      <c r="T43" s="91"/>
      <c r="U43" s="196"/>
    </row>
  </sheetData>
  <sheetProtection algorithmName="SHA-512" hashValue="Rcvbt7oTiAQJ4JdG3d6Rha1V8WqZHpUvxun+Mrsrl26/2/RbJ2ekvgI+4CjUu3m78ZSgbOzFsnsmXKAG7daiuw==" saltValue="W/i2nhFPgtbJrL0t0RL14Q==" spinCount="100000" sheet="1" objects="1" scenarios="1"/>
  <mergeCells count="5">
    <mergeCell ref="A29:B29"/>
    <mergeCell ref="D2:F2"/>
    <mergeCell ref="H2:J2"/>
    <mergeCell ref="K2:P2"/>
    <mergeCell ref="Q2:R2"/>
  </mergeCells>
  <dataValidations count="1">
    <dataValidation type="list" allowBlank="1" showInputMessage="1" showErrorMessage="1" errorTitle="Erreur de saisie" error="La valeur rentrée ne fait pas partie des valeurs autorisées._x000a_Valeurs possibles : oui, o ou x (minuscule ou majuscule)._x000a_Pour effacer une valeur saisie par erreur, sélectionner la case concernée et appuyer sur la touche &quot;SUPPR&quot;" sqref="D7:S11 D16:S17 D20:S22 D25:S27 D30:S43">
      <formula1>"Oui,oui,OUI,o,O,x,X"</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80" zoomScaleNormal="80" workbookViewId="0">
      <pane xSplit="3" ySplit="4" topLeftCell="D5" activePane="bottomRight" state="frozen"/>
      <selection pane="topRight" activeCell="D1" sqref="D1"/>
      <selection pane="bottomLeft" activeCell="A5" sqref="A5"/>
      <selection pane="bottomRight" activeCell="C7" sqref="C7"/>
    </sheetView>
  </sheetViews>
  <sheetFormatPr baseColWidth="10" defaultColWidth="11.42578125" defaultRowHeight="15" x14ac:dyDescent="0.25"/>
  <cols>
    <col min="1" max="1" width="32.28515625" style="4" customWidth="1"/>
    <col min="2" max="2" width="20.42578125" style="4" customWidth="1"/>
    <col min="3" max="3" width="15.42578125" style="110" customWidth="1"/>
    <col min="4" max="4" width="23.7109375" style="110" customWidth="1"/>
    <col min="5" max="5" width="17.5703125" style="110" customWidth="1"/>
    <col min="6" max="6" width="20" style="110" customWidth="1"/>
    <col min="7" max="7" width="26.28515625" style="110" customWidth="1"/>
    <col min="8" max="8" width="22.28515625" style="110" bestFit="1" customWidth="1"/>
    <col min="9" max="9" width="13.5703125" style="110" customWidth="1"/>
    <col min="10" max="10" width="17.28515625" style="110" bestFit="1" customWidth="1"/>
    <col min="11" max="11" width="19.140625" style="110" customWidth="1"/>
    <col min="12" max="12" width="14.5703125" style="110" customWidth="1"/>
    <col min="13" max="13" width="20" style="110" customWidth="1"/>
    <col min="14" max="14" width="17.85546875" style="110" customWidth="1"/>
    <col min="15" max="15" width="21.140625" style="110" customWidth="1"/>
    <col min="16" max="16" width="15.140625" style="110" customWidth="1"/>
    <col min="17" max="17" width="17.85546875" style="110" customWidth="1"/>
    <col min="18" max="18" width="23.85546875" style="110" customWidth="1"/>
    <col min="19" max="19" width="22.5703125" style="110" bestFit="1" customWidth="1"/>
    <col min="20" max="20" width="24" style="4" bestFit="1" customWidth="1"/>
    <col min="21" max="21" width="55.7109375" style="4" customWidth="1"/>
    <col min="22" max="16384" width="11.42578125" style="4"/>
  </cols>
  <sheetData>
    <row r="1" spans="1:21" ht="15.75" thickBot="1" x14ac:dyDescent="0.3">
      <c r="A1" s="7"/>
      <c r="B1" s="15"/>
      <c r="C1" s="85"/>
      <c r="D1" s="85"/>
      <c r="E1" s="85"/>
      <c r="F1" s="85"/>
      <c r="G1" s="85"/>
      <c r="H1" s="85"/>
      <c r="I1" s="85"/>
      <c r="J1" s="85"/>
      <c r="K1" s="85"/>
      <c r="L1" s="85"/>
      <c r="M1" s="85"/>
      <c r="N1" s="85"/>
      <c r="O1" s="85"/>
      <c r="P1" s="85"/>
      <c r="Q1" s="85"/>
      <c r="R1" s="85"/>
      <c r="S1" s="85"/>
      <c r="T1" s="7"/>
    </row>
    <row r="2" spans="1:21" ht="30" customHeight="1" thickBot="1" x14ac:dyDescent="0.3">
      <c r="A2" s="73"/>
      <c r="B2" s="74"/>
      <c r="C2" s="122"/>
      <c r="D2" s="203" t="s">
        <v>94</v>
      </c>
      <c r="E2" s="214"/>
      <c r="F2" s="215"/>
      <c r="G2" s="147"/>
      <c r="H2" s="203" t="s">
        <v>95</v>
      </c>
      <c r="I2" s="216"/>
      <c r="J2" s="217"/>
      <c r="K2" s="218" t="s">
        <v>96</v>
      </c>
      <c r="L2" s="219"/>
      <c r="M2" s="219"/>
      <c r="N2" s="219"/>
      <c r="O2" s="219"/>
      <c r="P2" s="220"/>
      <c r="Q2" s="203" t="s">
        <v>97</v>
      </c>
      <c r="R2" s="204"/>
      <c r="S2" s="22" t="s">
        <v>98</v>
      </c>
      <c r="T2" s="23" t="s">
        <v>99</v>
      </c>
      <c r="U2" s="195" t="s">
        <v>250</v>
      </c>
    </row>
    <row r="3" spans="1:21" ht="45" x14ac:dyDescent="0.25">
      <c r="A3" s="75" t="s">
        <v>73</v>
      </c>
      <c r="B3" s="76" t="s">
        <v>119</v>
      </c>
      <c r="C3" s="124" t="s">
        <v>115</v>
      </c>
      <c r="D3" s="78" t="s">
        <v>132</v>
      </c>
      <c r="E3" s="78" t="s">
        <v>133</v>
      </c>
      <c r="F3" s="78" t="s">
        <v>109</v>
      </c>
      <c r="G3" s="79" t="s">
        <v>135</v>
      </c>
      <c r="H3" s="80" t="s">
        <v>107</v>
      </c>
      <c r="I3" s="80" t="s">
        <v>108</v>
      </c>
      <c r="J3" s="78" t="s">
        <v>109</v>
      </c>
      <c r="K3" s="81" t="s">
        <v>110</v>
      </c>
      <c r="L3" s="81" t="s">
        <v>111</v>
      </c>
      <c r="M3" s="81" t="s">
        <v>112</v>
      </c>
      <c r="N3" s="81" t="s">
        <v>116</v>
      </c>
      <c r="O3" s="81" t="s">
        <v>113</v>
      </c>
      <c r="P3" s="82" t="s">
        <v>109</v>
      </c>
      <c r="Q3" s="80" t="s">
        <v>114</v>
      </c>
      <c r="R3" s="78" t="s">
        <v>109</v>
      </c>
      <c r="S3" s="82"/>
      <c r="T3" s="78" t="s">
        <v>134</v>
      </c>
    </row>
    <row r="4" spans="1:21" ht="9.6" customHeight="1" x14ac:dyDescent="0.25">
      <c r="A4" s="12"/>
      <c r="B4" s="12"/>
      <c r="C4" s="111"/>
      <c r="D4" s="70"/>
      <c r="E4" s="71"/>
      <c r="F4" s="71"/>
      <c r="G4" s="71"/>
      <c r="H4" s="70"/>
      <c r="I4" s="70"/>
      <c r="J4" s="70"/>
      <c r="K4" s="70"/>
      <c r="L4" s="70"/>
      <c r="M4" s="72"/>
      <c r="N4" s="71"/>
      <c r="O4" s="71"/>
      <c r="P4" s="71"/>
      <c r="Q4" s="85"/>
      <c r="R4" s="85"/>
      <c r="S4" s="85"/>
      <c r="T4" s="7"/>
    </row>
    <row r="5" spans="1:21" s="174" customFormat="1" ht="22.15" customHeight="1" x14ac:dyDescent="0.25">
      <c r="A5" s="175" t="s">
        <v>74</v>
      </c>
      <c r="B5" s="176"/>
      <c r="C5" s="177"/>
      <c r="D5" s="177"/>
      <c r="E5" s="177"/>
      <c r="F5" s="177"/>
      <c r="G5" s="177"/>
      <c r="H5" s="177"/>
      <c r="I5" s="177"/>
      <c r="J5" s="177"/>
      <c r="K5" s="177"/>
      <c r="L5" s="177"/>
      <c r="M5" s="177"/>
      <c r="N5" s="177"/>
      <c r="O5" s="177"/>
      <c r="P5" s="177"/>
      <c r="Q5" s="177"/>
      <c r="R5" s="177"/>
      <c r="S5" s="177"/>
      <c r="T5" s="180"/>
      <c r="U5" s="180"/>
    </row>
    <row r="6" spans="1:21" ht="14.25" customHeight="1" x14ac:dyDescent="0.25">
      <c r="A6" s="12" t="s">
        <v>1</v>
      </c>
      <c r="B6" s="10"/>
      <c r="C6" s="86"/>
      <c r="D6" s="86"/>
      <c r="E6" s="86"/>
      <c r="F6" s="86"/>
      <c r="G6" s="86"/>
      <c r="H6" s="86"/>
      <c r="I6" s="86"/>
      <c r="J6" s="86"/>
      <c r="K6" s="86"/>
      <c r="L6" s="86"/>
      <c r="M6" s="86"/>
      <c r="N6" s="86"/>
      <c r="O6" s="86"/>
      <c r="P6" s="86"/>
      <c r="Q6" s="85"/>
      <c r="R6" s="85"/>
      <c r="S6" s="85"/>
      <c r="T6" s="7"/>
    </row>
    <row r="7" spans="1:21" ht="30" customHeight="1" x14ac:dyDescent="0.25">
      <c r="A7" s="3" t="s">
        <v>44</v>
      </c>
      <c r="B7" s="43" t="s">
        <v>224</v>
      </c>
      <c r="C7" s="138"/>
      <c r="D7" s="127"/>
      <c r="E7" s="127"/>
      <c r="F7" s="127"/>
      <c r="G7" s="132"/>
      <c r="H7" s="127"/>
      <c r="I7" s="127"/>
      <c r="J7" s="127"/>
      <c r="K7" s="132"/>
      <c r="L7" s="132"/>
      <c r="M7" s="132"/>
      <c r="N7" s="132"/>
      <c r="O7" s="132"/>
      <c r="P7" s="132"/>
      <c r="Q7" s="127"/>
      <c r="R7" s="127"/>
      <c r="S7" s="132"/>
      <c r="T7" s="91"/>
      <c r="U7" s="196"/>
    </row>
    <row r="8" spans="1:21" ht="30" customHeight="1" x14ac:dyDescent="0.25">
      <c r="A8" s="3" t="s">
        <v>54</v>
      </c>
      <c r="B8" s="43" t="s">
        <v>225</v>
      </c>
      <c r="C8" s="138"/>
      <c r="D8" s="127"/>
      <c r="E8" s="127"/>
      <c r="F8" s="127"/>
      <c r="G8" s="132"/>
      <c r="H8" s="127"/>
      <c r="I8" s="127"/>
      <c r="J8" s="127"/>
      <c r="K8" s="132"/>
      <c r="L8" s="132"/>
      <c r="M8" s="132"/>
      <c r="N8" s="132"/>
      <c r="O8" s="132"/>
      <c r="P8" s="132"/>
      <c r="Q8" s="127"/>
      <c r="R8" s="127"/>
      <c r="S8" s="132"/>
      <c r="T8" s="91"/>
      <c r="U8" s="196"/>
    </row>
    <row r="9" spans="1:21" ht="30" customHeight="1" x14ac:dyDescent="0.25">
      <c r="A9" s="8" t="s">
        <v>80</v>
      </c>
      <c r="B9" s="43" t="s">
        <v>226</v>
      </c>
      <c r="C9" s="138"/>
      <c r="D9" s="127"/>
      <c r="E9" s="127"/>
      <c r="F9" s="127"/>
      <c r="G9" s="132"/>
      <c r="H9" s="127"/>
      <c r="I9" s="127"/>
      <c r="J9" s="127"/>
      <c r="K9" s="132"/>
      <c r="L9" s="132"/>
      <c r="M9" s="132"/>
      <c r="N9" s="132"/>
      <c r="O9" s="132"/>
      <c r="P9" s="132"/>
      <c r="Q9" s="127"/>
      <c r="R9" s="127"/>
      <c r="S9" s="132"/>
      <c r="T9" s="91"/>
      <c r="U9" s="196"/>
    </row>
    <row r="10" spans="1:21" ht="30" customHeight="1" x14ac:dyDescent="0.25">
      <c r="A10" s="35" t="s">
        <v>81</v>
      </c>
      <c r="B10" s="44" t="s">
        <v>227</v>
      </c>
      <c r="C10" s="138"/>
      <c r="D10" s="127"/>
      <c r="E10" s="127"/>
      <c r="F10" s="127"/>
      <c r="G10" s="132"/>
      <c r="H10" s="127"/>
      <c r="I10" s="127"/>
      <c r="J10" s="127"/>
      <c r="K10" s="132"/>
      <c r="L10" s="132"/>
      <c r="M10" s="132"/>
      <c r="N10" s="132"/>
      <c r="O10" s="132"/>
      <c r="P10" s="132"/>
      <c r="Q10" s="127"/>
      <c r="R10" s="127"/>
      <c r="S10" s="132"/>
      <c r="T10" s="91"/>
      <c r="U10" s="196"/>
    </row>
    <row r="11" spans="1:21" ht="30" customHeight="1" x14ac:dyDescent="0.25">
      <c r="A11" s="6" t="s">
        <v>18</v>
      </c>
      <c r="B11" s="44"/>
      <c r="C11" s="138"/>
      <c r="D11" s="127"/>
      <c r="E11" s="127"/>
      <c r="F11" s="127"/>
      <c r="G11" s="132"/>
      <c r="H11" s="127"/>
      <c r="I11" s="127"/>
      <c r="J11" s="127"/>
      <c r="K11" s="132"/>
      <c r="L11" s="132"/>
      <c r="M11" s="132"/>
      <c r="N11" s="132"/>
      <c r="O11" s="132"/>
      <c r="P11" s="132"/>
      <c r="Q11" s="127"/>
      <c r="R11" s="127"/>
      <c r="S11" s="132"/>
      <c r="T11" s="91"/>
      <c r="U11" s="196"/>
    </row>
    <row r="12" spans="1:21" ht="45" x14ac:dyDescent="0.25">
      <c r="A12" s="35" t="s">
        <v>15</v>
      </c>
      <c r="B12" s="43" t="s">
        <v>228</v>
      </c>
      <c r="C12" s="138"/>
      <c r="D12" s="127"/>
      <c r="E12" s="127"/>
      <c r="F12" s="127"/>
      <c r="G12" s="132"/>
      <c r="H12" s="127"/>
      <c r="I12" s="127"/>
      <c r="J12" s="127"/>
      <c r="K12" s="132"/>
      <c r="L12" s="132"/>
      <c r="M12" s="132"/>
      <c r="N12" s="132"/>
      <c r="O12" s="132"/>
      <c r="P12" s="132"/>
      <c r="Q12" s="127"/>
      <c r="R12" s="127"/>
      <c r="S12" s="132"/>
      <c r="T12" s="91"/>
      <c r="U12" s="196"/>
    </row>
    <row r="13" spans="1:21" ht="30" customHeight="1" x14ac:dyDescent="0.25">
      <c r="A13" s="35" t="s">
        <v>17</v>
      </c>
      <c r="B13" s="44"/>
      <c r="C13" s="138"/>
      <c r="D13" s="127"/>
      <c r="E13" s="127"/>
      <c r="F13" s="127"/>
      <c r="G13" s="132"/>
      <c r="H13" s="127"/>
      <c r="I13" s="127"/>
      <c r="J13" s="127"/>
      <c r="K13" s="132"/>
      <c r="L13" s="132"/>
      <c r="M13" s="132"/>
      <c r="N13" s="132"/>
      <c r="O13" s="132"/>
      <c r="P13" s="132"/>
      <c r="Q13" s="127"/>
      <c r="R13" s="127"/>
      <c r="S13" s="132"/>
      <c r="T13" s="91"/>
      <c r="U13" s="196"/>
    </row>
    <row r="14" spans="1:21" ht="30" customHeight="1" x14ac:dyDescent="0.25">
      <c r="A14" s="35" t="s">
        <v>16</v>
      </c>
      <c r="B14" s="44"/>
      <c r="C14" s="138"/>
      <c r="D14" s="127"/>
      <c r="E14" s="127"/>
      <c r="F14" s="127"/>
      <c r="G14" s="132"/>
      <c r="H14" s="127"/>
      <c r="I14" s="127"/>
      <c r="J14" s="127"/>
      <c r="K14" s="132"/>
      <c r="L14" s="132"/>
      <c r="M14" s="132"/>
      <c r="N14" s="132"/>
      <c r="O14" s="132"/>
      <c r="P14" s="132"/>
      <c r="Q14" s="127"/>
      <c r="R14" s="127"/>
      <c r="S14" s="132"/>
      <c r="T14" s="91"/>
      <c r="U14" s="196"/>
    </row>
    <row r="15" spans="1:21" ht="30" customHeight="1" x14ac:dyDescent="0.25">
      <c r="A15" s="6" t="s">
        <v>56</v>
      </c>
      <c r="B15" s="44"/>
      <c r="C15" s="138"/>
      <c r="D15" s="127"/>
      <c r="E15" s="127"/>
      <c r="F15" s="127"/>
      <c r="G15" s="132"/>
      <c r="H15" s="127"/>
      <c r="I15" s="127"/>
      <c r="J15" s="127"/>
      <c r="K15" s="132"/>
      <c r="L15" s="132"/>
      <c r="M15" s="132"/>
      <c r="N15" s="132"/>
      <c r="O15" s="132"/>
      <c r="P15" s="132"/>
      <c r="Q15" s="127"/>
      <c r="R15" s="127"/>
      <c r="S15" s="132"/>
      <c r="T15" s="91"/>
      <c r="U15" s="196"/>
    </row>
    <row r="16" spans="1:21" ht="30" customHeight="1" x14ac:dyDescent="0.25">
      <c r="A16" s="6" t="s">
        <v>69</v>
      </c>
      <c r="B16" s="44"/>
      <c r="C16" s="138"/>
      <c r="D16" s="127"/>
      <c r="E16" s="127"/>
      <c r="F16" s="127"/>
      <c r="G16" s="132"/>
      <c r="H16" s="127"/>
      <c r="I16" s="127"/>
      <c r="J16" s="127"/>
      <c r="K16" s="132"/>
      <c r="L16" s="132"/>
      <c r="M16" s="132"/>
      <c r="N16" s="132"/>
      <c r="O16" s="132"/>
      <c r="P16" s="132"/>
      <c r="Q16" s="127"/>
      <c r="R16" s="127"/>
      <c r="S16" s="132"/>
      <c r="T16" s="91"/>
      <c r="U16" s="196"/>
    </row>
    <row r="17" spans="1:21" ht="30" customHeight="1" x14ac:dyDescent="0.25">
      <c r="A17" s="36" t="s">
        <v>68</v>
      </c>
      <c r="B17" s="44" t="s">
        <v>229</v>
      </c>
      <c r="C17" s="138"/>
      <c r="D17" s="127"/>
      <c r="E17" s="127"/>
      <c r="F17" s="127"/>
      <c r="G17" s="132"/>
      <c r="H17" s="127"/>
      <c r="I17" s="127"/>
      <c r="J17" s="127"/>
      <c r="K17" s="132"/>
      <c r="L17" s="132"/>
      <c r="M17" s="132"/>
      <c r="N17" s="132"/>
      <c r="O17" s="132"/>
      <c r="P17" s="132"/>
      <c r="Q17" s="127"/>
      <c r="R17" s="127"/>
      <c r="S17" s="132"/>
      <c r="T17" s="91"/>
      <c r="U17" s="196"/>
    </row>
    <row r="18" spans="1:21" x14ac:dyDescent="0.25">
      <c r="A18" s="7"/>
      <c r="B18" s="7"/>
      <c r="C18" s="85"/>
      <c r="D18" s="85"/>
      <c r="E18" s="85"/>
      <c r="F18" s="85"/>
      <c r="G18" s="85"/>
      <c r="H18" s="85"/>
      <c r="I18" s="85"/>
      <c r="J18" s="85"/>
      <c r="K18" s="85"/>
      <c r="L18" s="85"/>
      <c r="M18" s="85"/>
      <c r="N18" s="85"/>
      <c r="O18" s="85"/>
      <c r="P18" s="85"/>
      <c r="Q18" s="85"/>
      <c r="R18" s="85"/>
      <c r="S18" s="85"/>
      <c r="T18" s="15"/>
    </row>
    <row r="19" spans="1:21" s="174" customFormat="1" ht="22.15" customHeight="1" x14ac:dyDescent="0.25">
      <c r="A19" s="175" t="s">
        <v>75</v>
      </c>
      <c r="B19" s="176"/>
      <c r="C19" s="177"/>
      <c r="D19" s="177"/>
      <c r="E19" s="177"/>
      <c r="F19" s="177"/>
      <c r="G19" s="177"/>
      <c r="H19" s="177"/>
      <c r="I19" s="177"/>
      <c r="J19" s="177"/>
      <c r="K19" s="177"/>
      <c r="L19" s="177"/>
      <c r="M19" s="177"/>
      <c r="N19" s="177"/>
      <c r="O19" s="177"/>
      <c r="P19" s="177"/>
      <c r="Q19" s="177"/>
      <c r="R19" s="177"/>
      <c r="S19" s="177"/>
      <c r="T19" s="180"/>
      <c r="U19" s="180"/>
    </row>
    <row r="20" spans="1:21" x14ac:dyDescent="0.25">
      <c r="A20" s="37"/>
      <c r="B20" s="7"/>
      <c r="C20" s="85"/>
      <c r="D20" s="85"/>
      <c r="E20" s="85"/>
      <c r="F20" s="85"/>
      <c r="G20" s="85"/>
      <c r="H20" s="85"/>
      <c r="I20" s="85"/>
      <c r="J20" s="85"/>
      <c r="K20" s="85"/>
      <c r="L20" s="85"/>
      <c r="M20" s="85"/>
      <c r="N20" s="85"/>
      <c r="O20" s="85"/>
      <c r="P20" s="85"/>
      <c r="Q20" s="85"/>
      <c r="R20" s="85"/>
      <c r="S20" s="85"/>
      <c r="T20" s="15"/>
      <c r="U20" s="15"/>
    </row>
    <row r="21" spans="1:21" ht="32.25" customHeight="1" x14ac:dyDescent="0.25">
      <c r="A21" s="227" t="s">
        <v>120</v>
      </c>
      <c r="B21" s="228"/>
      <c r="C21" s="229"/>
      <c r="D21" s="107"/>
      <c r="E21" s="107"/>
      <c r="F21" s="107"/>
      <c r="G21" s="107"/>
      <c r="H21" s="107"/>
      <c r="I21" s="107"/>
      <c r="J21" s="107"/>
      <c r="K21" s="107"/>
      <c r="L21" s="107"/>
      <c r="M21" s="107"/>
      <c r="N21" s="107"/>
      <c r="O21" s="107"/>
      <c r="P21" s="107"/>
      <c r="Q21" s="107"/>
      <c r="R21" s="107"/>
      <c r="S21" s="107"/>
      <c r="T21" s="106"/>
      <c r="U21" s="106"/>
    </row>
    <row r="22" spans="1:21" ht="30" customHeight="1" x14ac:dyDescent="0.25">
      <c r="A22" s="8" t="s">
        <v>12</v>
      </c>
      <c r="B22" s="44"/>
      <c r="C22" s="138"/>
      <c r="D22" s="127"/>
      <c r="E22" s="127"/>
      <c r="F22" s="127"/>
      <c r="G22" s="132"/>
      <c r="H22" s="127"/>
      <c r="I22" s="127"/>
      <c r="J22" s="127"/>
      <c r="K22" s="132"/>
      <c r="L22" s="132"/>
      <c r="M22" s="132"/>
      <c r="N22" s="132"/>
      <c r="O22" s="132"/>
      <c r="P22" s="132"/>
      <c r="Q22" s="127"/>
      <c r="R22" s="127"/>
      <c r="S22" s="132"/>
      <c r="T22" s="91"/>
      <c r="U22" s="196"/>
    </row>
    <row r="23" spans="1:21" ht="30" customHeight="1" x14ac:dyDescent="0.25">
      <c r="A23" s="8" t="s">
        <v>63</v>
      </c>
      <c r="B23" s="44"/>
      <c r="C23" s="138"/>
      <c r="D23" s="127"/>
      <c r="E23" s="127"/>
      <c r="F23" s="127"/>
      <c r="G23" s="132"/>
      <c r="H23" s="127"/>
      <c r="I23" s="127"/>
      <c r="J23" s="127"/>
      <c r="K23" s="132"/>
      <c r="L23" s="132"/>
      <c r="M23" s="132"/>
      <c r="N23" s="132"/>
      <c r="O23" s="132"/>
      <c r="P23" s="132"/>
      <c r="Q23" s="127"/>
      <c r="R23" s="127"/>
      <c r="S23" s="132"/>
      <c r="T23" s="91"/>
      <c r="U23" s="196"/>
    </row>
    <row r="24" spans="1:21" ht="30" customHeight="1" x14ac:dyDescent="0.25">
      <c r="A24" s="8" t="s">
        <v>13</v>
      </c>
      <c r="B24" s="44"/>
      <c r="C24" s="138"/>
      <c r="D24" s="127"/>
      <c r="E24" s="127"/>
      <c r="F24" s="127"/>
      <c r="G24" s="132"/>
      <c r="H24" s="127"/>
      <c r="I24" s="127"/>
      <c r="J24" s="127"/>
      <c r="K24" s="132"/>
      <c r="L24" s="132"/>
      <c r="M24" s="132"/>
      <c r="N24" s="132"/>
      <c r="O24" s="132"/>
      <c r="P24" s="132"/>
      <c r="Q24" s="127"/>
      <c r="R24" s="127"/>
      <c r="S24" s="132"/>
      <c r="T24" s="91"/>
      <c r="U24" s="196"/>
    </row>
    <row r="25" spans="1:21" ht="30" customHeight="1" x14ac:dyDescent="0.25">
      <c r="A25" s="3" t="s">
        <v>45</v>
      </c>
      <c r="B25" s="44"/>
      <c r="C25" s="138"/>
      <c r="D25" s="127"/>
      <c r="E25" s="127"/>
      <c r="F25" s="127"/>
      <c r="G25" s="132"/>
      <c r="H25" s="127"/>
      <c r="I25" s="127"/>
      <c r="J25" s="127"/>
      <c r="K25" s="132"/>
      <c r="L25" s="132"/>
      <c r="M25" s="132"/>
      <c r="N25" s="132"/>
      <c r="O25" s="132"/>
      <c r="P25" s="132"/>
      <c r="Q25" s="127"/>
      <c r="R25" s="127"/>
      <c r="S25" s="132"/>
      <c r="T25" s="91"/>
      <c r="U25" s="196"/>
    </row>
    <row r="26" spans="1:21" ht="30" customHeight="1" x14ac:dyDescent="0.25">
      <c r="A26" s="8" t="s">
        <v>14</v>
      </c>
      <c r="B26" s="44"/>
      <c r="C26" s="138"/>
      <c r="D26" s="127"/>
      <c r="E26" s="127"/>
      <c r="F26" s="127"/>
      <c r="G26" s="132"/>
      <c r="H26" s="127"/>
      <c r="I26" s="127"/>
      <c r="J26" s="127"/>
      <c r="K26" s="132"/>
      <c r="L26" s="132"/>
      <c r="M26" s="132"/>
      <c r="N26" s="132"/>
      <c r="O26" s="132"/>
      <c r="P26" s="132"/>
      <c r="Q26" s="127"/>
      <c r="R26" s="127"/>
      <c r="S26" s="132"/>
      <c r="T26" s="91"/>
      <c r="U26" s="196"/>
    </row>
    <row r="27" spans="1:21" ht="30" customHeight="1" x14ac:dyDescent="0.25">
      <c r="A27" s="8" t="s">
        <v>64</v>
      </c>
      <c r="B27" s="43" t="s">
        <v>230</v>
      </c>
      <c r="C27" s="138"/>
      <c r="D27" s="127"/>
      <c r="E27" s="127"/>
      <c r="F27" s="127"/>
      <c r="G27" s="132"/>
      <c r="H27" s="127"/>
      <c r="I27" s="127"/>
      <c r="J27" s="127"/>
      <c r="K27" s="132"/>
      <c r="L27" s="132"/>
      <c r="M27" s="132"/>
      <c r="N27" s="132"/>
      <c r="O27" s="132"/>
      <c r="P27" s="132"/>
      <c r="Q27" s="127"/>
      <c r="R27" s="127"/>
      <c r="S27" s="132"/>
      <c r="T27" s="91"/>
      <c r="U27" s="196"/>
    </row>
    <row r="28" spans="1:21" ht="30" customHeight="1" x14ac:dyDescent="0.25">
      <c r="A28" s="8" t="s">
        <v>82</v>
      </c>
      <c r="B28" s="44"/>
      <c r="C28" s="138"/>
      <c r="D28" s="127"/>
      <c r="E28" s="127"/>
      <c r="F28" s="127"/>
      <c r="G28" s="132"/>
      <c r="H28" s="127"/>
      <c r="I28" s="127"/>
      <c r="J28" s="127"/>
      <c r="K28" s="132"/>
      <c r="L28" s="132"/>
      <c r="M28" s="132"/>
      <c r="N28" s="132"/>
      <c r="O28" s="132"/>
      <c r="P28" s="132"/>
      <c r="Q28" s="127"/>
      <c r="R28" s="127"/>
      <c r="S28" s="132"/>
      <c r="T28" s="91"/>
      <c r="U28" s="196"/>
    </row>
    <row r="29" spans="1:21" ht="30" customHeight="1" x14ac:dyDescent="0.25">
      <c r="A29" s="8" t="s">
        <v>70</v>
      </c>
      <c r="B29" s="43"/>
      <c r="C29" s="138"/>
      <c r="D29" s="127"/>
      <c r="E29" s="127"/>
      <c r="F29" s="127"/>
      <c r="G29" s="132"/>
      <c r="H29" s="127"/>
      <c r="I29" s="127"/>
      <c r="J29" s="127"/>
      <c r="K29" s="132"/>
      <c r="L29" s="132"/>
      <c r="M29" s="132"/>
      <c r="N29" s="132"/>
      <c r="O29" s="132"/>
      <c r="P29" s="132"/>
      <c r="Q29" s="127"/>
      <c r="R29" s="127"/>
      <c r="S29" s="132"/>
      <c r="T29" s="91"/>
      <c r="U29" s="196"/>
    </row>
    <row r="30" spans="1:21" ht="60" x14ac:dyDescent="0.25">
      <c r="A30" s="8" t="s">
        <v>62</v>
      </c>
      <c r="B30" s="43" t="s">
        <v>231</v>
      </c>
      <c r="C30" s="138"/>
      <c r="D30" s="127"/>
      <c r="E30" s="127"/>
      <c r="F30" s="127"/>
      <c r="G30" s="132"/>
      <c r="H30" s="127"/>
      <c r="I30" s="127"/>
      <c r="J30" s="127"/>
      <c r="K30" s="132"/>
      <c r="L30" s="132"/>
      <c r="M30" s="132"/>
      <c r="N30" s="132"/>
      <c r="O30" s="132"/>
      <c r="P30" s="132"/>
      <c r="Q30" s="127"/>
      <c r="R30" s="127"/>
      <c r="S30" s="132"/>
      <c r="T30" s="91"/>
      <c r="U30" s="196"/>
    </row>
    <row r="31" spans="1:21" ht="30" customHeight="1" x14ac:dyDescent="0.25">
      <c r="A31" s="8" t="s">
        <v>61</v>
      </c>
      <c r="B31" s="33"/>
      <c r="C31" s="138"/>
      <c r="D31" s="127"/>
      <c r="E31" s="127"/>
      <c r="F31" s="127"/>
      <c r="G31" s="132"/>
      <c r="H31" s="127"/>
      <c r="I31" s="127"/>
      <c r="J31" s="127"/>
      <c r="K31" s="132"/>
      <c r="L31" s="132"/>
      <c r="M31" s="132"/>
      <c r="N31" s="132"/>
      <c r="O31" s="132"/>
      <c r="P31" s="132"/>
      <c r="Q31" s="127"/>
      <c r="R31" s="127"/>
      <c r="S31" s="132"/>
      <c r="T31" s="91"/>
      <c r="U31" s="196"/>
    </row>
    <row r="32" spans="1:21" x14ac:dyDescent="0.25">
      <c r="A32" s="38"/>
      <c r="B32" s="39"/>
      <c r="C32" s="87"/>
      <c r="D32" s="87"/>
      <c r="E32" s="87"/>
      <c r="F32" s="87"/>
      <c r="G32" s="87"/>
      <c r="H32" s="87"/>
      <c r="I32" s="87"/>
      <c r="J32" s="87"/>
      <c r="K32" s="87"/>
      <c r="L32" s="87"/>
      <c r="M32" s="87"/>
      <c r="N32" s="87"/>
      <c r="O32" s="87"/>
      <c r="P32" s="87"/>
      <c r="Q32" s="87"/>
      <c r="R32" s="87"/>
      <c r="S32" s="87"/>
      <c r="T32" s="92"/>
    </row>
    <row r="33" spans="1:21" ht="32.25" customHeight="1" x14ac:dyDescent="0.25">
      <c r="A33" s="230" t="s">
        <v>124</v>
      </c>
      <c r="B33" s="228"/>
      <c r="C33" s="229"/>
      <c r="D33" s="107"/>
      <c r="E33" s="107"/>
      <c r="F33" s="107"/>
      <c r="G33" s="107"/>
      <c r="H33" s="107"/>
      <c r="I33" s="107"/>
      <c r="J33" s="107"/>
      <c r="K33" s="107"/>
      <c r="L33" s="107"/>
      <c r="M33" s="107"/>
      <c r="N33" s="107"/>
      <c r="O33" s="107"/>
      <c r="P33" s="107"/>
      <c r="Q33" s="107"/>
      <c r="R33" s="107"/>
      <c r="S33" s="107"/>
      <c r="T33" s="106"/>
      <c r="U33" s="106"/>
    </row>
    <row r="34" spans="1:21" ht="37.9" customHeight="1" x14ac:dyDescent="0.25">
      <c r="A34" s="3" t="s">
        <v>46</v>
      </c>
      <c r="B34" s="34"/>
      <c r="C34" s="138"/>
      <c r="D34" s="127"/>
      <c r="E34" s="127"/>
      <c r="F34" s="127"/>
      <c r="G34" s="132"/>
      <c r="H34" s="127"/>
      <c r="I34" s="127"/>
      <c r="J34" s="127"/>
      <c r="K34" s="132"/>
      <c r="L34" s="132"/>
      <c r="M34" s="132"/>
      <c r="N34" s="132"/>
      <c r="O34" s="132"/>
      <c r="P34" s="132"/>
      <c r="Q34" s="127"/>
      <c r="R34" s="127"/>
      <c r="S34" s="132"/>
      <c r="T34" s="91"/>
      <c r="U34" s="196"/>
    </row>
    <row r="35" spans="1:21" ht="33.6" customHeight="1" x14ac:dyDescent="0.25">
      <c r="A35" s="3" t="s">
        <v>47</v>
      </c>
      <c r="B35" s="34" t="s">
        <v>28</v>
      </c>
      <c r="C35" s="138"/>
      <c r="D35" s="127"/>
      <c r="E35" s="127"/>
      <c r="F35" s="127"/>
      <c r="G35" s="132"/>
      <c r="H35" s="127"/>
      <c r="I35" s="127"/>
      <c r="J35" s="127"/>
      <c r="K35" s="132"/>
      <c r="L35" s="132"/>
      <c r="M35" s="132"/>
      <c r="N35" s="132"/>
      <c r="O35" s="132"/>
      <c r="P35" s="132"/>
      <c r="Q35" s="127"/>
      <c r="R35" s="127"/>
      <c r="S35" s="132"/>
      <c r="T35" s="91"/>
      <c r="U35" s="196"/>
    </row>
    <row r="36" spans="1:21" ht="35.25" customHeight="1" x14ac:dyDescent="0.25">
      <c r="A36" s="3" t="s">
        <v>48</v>
      </c>
      <c r="B36" s="34"/>
      <c r="C36" s="138"/>
      <c r="D36" s="127"/>
      <c r="E36" s="127"/>
      <c r="F36" s="127"/>
      <c r="G36" s="132"/>
      <c r="H36" s="127"/>
      <c r="I36" s="127"/>
      <c r="J36" s="127"/>
      <c r="K36" s="132"/>
      <c r="L36" s="132"/>
      <c r="M36" s="132"/>
      <c r="N36" s="132"/>
      <c r="O36" s="132"/>
      <c r="P36" s="132"/>
      <c r="Q36" s="127"/>
      <c r="R36" s="127"/>
      <c r="S36" s="132"/>
      <c r="T36" s="91"/>
      <c r="U36" s="196"/>
    </row>
    <row r="37" spans="1:21" ht="33.75" customHeight="1" x14ac:dyDescent="0.25">
      <c r="A37" s="8" t="s">
        <v>64</v>
      </c>
      <c r="B37" s="33" t="s">
        <v>232</v>
      </c>
      <c r="C37" s="138"/>
      <c r="D37" s="127"/>
      <c r="E37" s="127"/>
      <c r="F37" s="127"/>
      <c r="G37" s="132"/>
      <c r="H37" s="127"/>
      <c r="I37" s="127"/>
      <c r="J37" s="127"/>
      <c r="K37" s="132"/>
      <c r="L37" s="132"/>
      <c r="M37" s="132"/>
      <c r="N37" s="132"/>
      <c r="O37" s="132"/>
      <c r="P37" s="132"/>
      <c r="Q37" s="127"/>
      <c r="R37" s="127"/>
      <c r="S37" s="132"/>
      <c r="T37" s="91"/>
      <c r="U37" s="196"/>
    </row>
    <row r="38" spans="1:21" ht="45" x14ac:dyDescent="0.25">
      <c r="A38" s="3" t="s">
        <v>49</v>
      </c>
      <c r="B38" s="45" t="s">
        <v>233</v>
      </c>
      <c r="C38" s="138"/>
      <c r="D38" s="127"/>
      <c r="E38" s="127"/>
      <c r="F38" s="127"/>
      <c r="G38" s="132"/>
      <c r="H38" s="127"/>
      <c r="I38" s="127"/>
      <c r="J38" s="127"/>
      <c r="K38" s="132"/>
      <c r="L38" s="132"/>
      <c r="M38" s="132"/>
      <c r="N38" s="132"/>
      <c r="O38" s="132"/>
      <c r="P38" s="132"/>
      <c r="Q38" s="127"/>
      <c r="R38" s="127"/>
      <c r="S38" s="132"/>
      <c r="T38" s="91"/>
      <c r="U38" s="196"/>
    </row>
    <row r="39" spans="1:21" x14ac:dyDescent="0.25">
      <c r="A39" s="39"/>
      <c r="B39" s="42"/>
      <c r="C39" s="146"/>
      <c r="D39" s="87"/>
      <c r="E39" s="87"/>
      <c r="F39" s="87"/>
      <c r="G39" s="87"/>
      <c r="H39" s="87"/>
      <c r="I39" s="87"/>
      <c r="J39" s="87"/>
      <c r="K39" s="87"/>
      <c r="L39" s="87"/>
      <c r="M39" s="87"/>
      <c r="N39" s="87"/>
      <c r="O39" s="87"/>
      <c r="P39" s="87"/>
      <c r="Q39" s="85"/>
      <c r="R39" s="85"/>
      <c r="S39" s="85"/>
      <c r="T39" s="15"/>
    </row>
    <row r="40" spans="1:21" ht="32.25" customHeight="1" x14ac:dyDescent="0.25">
      <c r="A40" s="213" t="s">
        <v>130</v>
      </c>
      <c r="B40" s="213"/>
      <c r="C40" s="171"/>
      <c r="D40" s="171"/>
      <c r="E40" s="171"/>
      <c r="F40" s="171"/>
      <c r="G40" s="171"/>
      <c r="H40" s="171"/>
      <c r="I40" s="171"/>
      <c r="J40" s="171"/>
      <c r="K40" s="171"/>
      <c r="L40" s="171"/>
      <c r="M40" s="171"/>
      <c r="N40" s="171"/>
      <c r="O40" s="171"/>
      <c r="P40" s="171"/>
      <c r="Q40" s="171"/>
      <c r="R40" s="171"/>
      <c r="S40" s="171"/>
      <c r="T40" s="172"/>
      <c r="U40" s="172"/>
    </row>
    <row r="41" spans="1:21" ht="30" customHeight="1" x14ac:dyDescent="0.25">
      <c r="A41" s="61"/>
      <c r="B41" s="159"/>
      <c r="C41" s="138"/>
      <c r="D41" s="127"/>
      <c r="E41" s="127"/>
      <c r="F41" s="127"/>
      <c r="G41" s="132"/>
      <c r="H41" s="127"/>
      <c r="I41" s="127"/>
      <c r="J41" s="127"/>
      <c r="K41" s="132"/>
      <c r="L41" s="132"/>
      <c r="M41" s="132"/>
      <c r="N41" s="132"/>
      <c r="O41" s="132"/>
      <c r="P41" s="132"/>
      <c r="Q41" s="127"/>
      <c r="R41" s="127"/>
      <c r="S41" s="132"/>
      <c r="T41" s="91"/>
      <c r="U41" s="196"/>
    </row>
    <row r="42" spans="1:21" ht="30" customHeight="1" x14ac:dyDescent="0.25">
      <c r="A42" s="61"/>
      <c r="B42" s="159"/>
      <c r="C42" s="138"/>
      <c r="D42" s="127"/>
      <c r="E42" s="127"/>
      <c r="F42" s="127"/>
      <c r="G42" s="132"/>
      <c r="H42" s="127"/>
      <c r="I42" s="127"/>
      <c r="J42" s="127"/>
      <c r="K42" s="132"/>
      <c r="L42" s="132"/>
      <c r="M42" s="132"/>
      <c r="N42" s="132"/>
      <c r="O42" s="132"/>
      <c r="P42" s="132"/>
      <c r="Q42" s="127"/>
      <c r="R42" s="127"/>
      <c r="S42" s="132"/>
      <c r="T42" s="91"/>
      <c r="U42" s="196"/>
    </row>
    <row r="43" spans="1:21" ht="30" customHeight="1" x14ac:dyDescent="0.25">
      <c r="A43" s="61"/>
      <c r="B43" s="159"/>
      <c r="C43" s="138"/>
      <c r="D43" s="127"/>
      <c r="E43" s="127"/>
      <c r="F43" s="127"/>
      <c r="G43" s="132"/>
      <c r="H43" s="127"/>
      <c r="I43" s="127"/>
      <c r="J43" s="127"/>
      <c r="K43" s="132"/>
      <c r="L43" s="132"/>
      <c r="M43" s="132"/>
      <c r="N43" s="132"/>
      <c r="O43" s="132"/>
      <c r="P43" s="132"/>
      <c r="Q43" s="127"/>
      <c r="R43" s="127"/>
      <c r="S43" s="132"/>
      <c r="T43" s="91"/>
      <c r="U43" s="196"/>
    </row>
    <row r="44" spans="1:21" ht="30" customHeight="1" x14ac:dyDescent="0.25">
      <c r="A44" s="61"/>
      <c r="B44" s="159"/>
      <c r="C44" s="138"/>
      <c r="D44" s="127"/>
      <c r="E44" s="127"/>
      <c r="F44" s="127"/>
      <c r="G44" s="132"/>
      <c r="H44" s="127"/>
      <c r="I44" s="127"/>
      <c r="J44" s="127"/>
      <c r="K44" s="132"/>
      <c r="L44" s="132"/>
      <c r="M44" s="132"/>
      <c r="N44" s="132"/>
      <c r="O44" s="132"/>
      <c r="P44" s="132"/>
      <c r="Q44" s="127"/>
      <c r="R44" s="127"/>
      <c r="S44" s="132"/>
      <c r="T44" s="91"/>
      <c r="U44" s="196"/>
    </row>
    <row r="45" spans="1:21" ht="30" customHeight="1" x14ac:dyDescent="0.25">
      <c r="A45" s="61"/>
      <c r="B45" s="159"/>
      <c r="C45" s="138"/>
      <c r="D45" s="127"/>
      <c r="E45" s="127"/>
      <c r="F45" s="127"/>
      <c r="G45" s="132"/>
      <c r="H45" s="127"/>
      <c r="I45" s="127"/>
      <c r="J45" s="127"/>
      <c r="K45" s="132"/>
      <c r="L45" s="132"/>
      <c r="M45" s="132"/>
      <c r="N45" s="132"/>
      <c r="O45" s="132"/>
      <c r="P45" s="132"/>
      <c r="Q45" s="127"/>
      <c r="R45" s="127"/>
      <c r="S45" s="132"/>
      <c r="T45" s="91"/>
      <c r="U45" s="196"/>
    </row>
    <row r="46" spans="1:21" ht="30" customHeight="1" x14ac:dyDescent="0.25">
      <c r="A46" s="61"/>
      <c r="B46" s="159"/>
      <c r="C46" s="138"/>
      <c r="D46" s="127"/>
      <c r="E46" s="127"/>
      <c r="F46" s="127"/>
      <c r="G46" s="132"/>
      <c r="H46" s="127"/>
      <c r="I46" s="127"/>
      <c r="J46" s="127"/>
      <c r="K46" s="132"/>
      <c r="L46" s="132"/>
      <c r="M46" s="132"/>
      <c r="N46" s="132"/>
      <c r="O46" s="132"/>
      <c r="P46" s="132"/>
      <c r="Q46" s="127"/>
      <c r="R46" s="127"/>
      <c r="S46" s="132"/>
      <c r="T46" s="91"/>
      <c r="U46" s="196"/>
    </row>
    <row r="47" spans="1:21" ht="30" customHeight="1" x14ac:dyDescent="0.25">
      <c r="A47" s="61"/>
      <c r="B47" s="159"/>
      <c r="C47" s="138"/>
      <c r="D47" s="127"/>
      <c r="E47" s="127"/>
      <c r="F47" s="127"/>
      <c r="G47" s="132"/>
      <c r="H47" s="127"/>
      <c r="I47" s="127"/>
      <c r="J47" s="127"/>
      <c r="K47" s="132"/>
      <c r="L47" s="132"/>
      <c r="M47" s="132"/>
      <c r="N47" s="132"/>
      <c r="O47" s="132"/>
      <c r="P47" s="132"/>
      <c r="Q47" s="127"/>
      <c r="R47" s="127"/>
      <c r="S47" s="132"/>
      <c r="T47" s="91"/>
      <c r="U47" s="196"/>
    </row>
    <row r="48" spans="1:21" ht="30" customHeight="1" x14ac:dyDescent="0.25">
      <c r="A48" s="61"/>
      <c r="B48" s="159"/>
      <c r="C48" s="138"/>
      <c r="D48" s="127"/>
      <c r="E48" s="127"/>
      <c r="F48" s="127"/>
      <c r="G48" s="132"/>
      <c r="H48" s="127"/>
      <c r="I48" s="127"/>
      <c r="J48" s="127"/>
      <c r="K48" s="132"/>
      <c r="L48" s="132"/>
      <c r="M48" s="132"/>
      <c r="N48" s="132"/>
      <c r="O48" s="132"/>
      <c r="P48" s="132"/>
      <c r="Q48" s="127"/>
      <c r="R48" s="127"/>
      <c r="S48" s="132"/>
      <c r="T48" s="91"/>
      <c r="U48" s="196"/>
    </row>
    <row r="49" spans="1:21" ht="30" customHeight="1" x14ac:dyDescent="0.25">
      <c r="A49" s="61"/>
      <c r="B49" s="159"/>
      <c r="C49" s="138"/>
      <c r="D49" s="127"/>
      <c r="E49" s="127"/>
      <c r="F49" s="127"/>
      <c r="G49" s="132"/>
      <c r="H49" s="127"/>
      <c r="I49" s="127"/>
      <c r="J49" s="127"/>
      <c r="K49" s="132"/>
      <c r="L49" s="132"/>
      <c r="M49" s="132"/>
      <c r="N49" s="132"/>
      <c r="O49" s="132"/>
      <c r="P49" s="132"/>
      <c r="Q49" s="127"/>
      <c r="R49" s="127"/>
      <c r="S49" s="132"/>
      <c r="T49" s="91"/>
      <c r="U49" s="196"/>
    </row>
    <row r="50" spans="1:21" ht="30" customHeight="1" x14ac:dyDescent="0.25">
      <c r="A50" s="61"/>
      <c r="B50" s="159"/>
      <c r="C50" s="138"/>
      <c r="D50" s="127"/>
      <c r="E50" s="127"/>
      <c r="F50" s="127"/>
      <c r="G50" s="132"/>
      <c r="H50" s="127"/>
      <c r="I50" s="127"/>
      <c r="J50" s="127"/>
      <c r="K50" s="132"/>
      <c r="L50" s="132"/>
      <c r="M50" s="132"/>
      <c r="N50" s="132"/>
      <c r="O50" s="132"/>
      <c r="P50" s="132"/>
      <c r="Q50" s="127"/>
      <c r="R50" s="127"/>
      <c r="S50" s="132"/>
      <c r="T50" s="91"/>
      <c r="U50" s="196"/>
    </row>
    <row r="51" spans="1:21" ht="30" customHeight="1" x14ac:dyDescent="0.25">
      <c r="A51" s="61"/>
      <c r="B51" s="159"/>
      <c r="C51" s="138"/>
      <c r="D51" s="127"/>
      <c r="E51" s="127"/>
      <c r="F51" s="127"/>
      <c r="G51" s="132"/>
      <c r="H51" s="127"/>
      <c r="I51" s="127"/>
      <c r="J51" s="127"/>
      <c r="K51" s="132"/>
      <c r="L51" s="132"/>
      <c r="M51" s="132"/>
      <c r="N51" s="132"/>
      <c r="O51" s="132"/>
      <c r="P51" s="132"/>
      <c r="Q51" s="127"/>
      <c r="R51" s="127"/>
      <c r="S51" s="132"/>
      <c r="T51" s="91"/>
      <c r="U51" s="196"/>
    </row>
    <row r="52" spans="1:21" ht="30" customHeight="1" x14ac:dyDescent="0.25">
      <c r="A52" s="61"/>
      <c r="B52" s="159"/>
      <c r="C52" s="138"/>
      <c r="D52" s="127"/>
      <c r="E52" s="127"/>
      <c r="F52" s="127"/>
      <c r="G52" s="132"/>
      <c r="H52" s="127"/>
      <c r="I52" s="127"/>
      <c r="J52" s="127"/>
      <c r="K52" s="132"/>
      <c r="L52" s="132"/>
      <c r="M52" s="132"/>
      <c r="N52" s="132"/>
      <c r="O52" s="132"/>
      <c r="P52" s="132"/>
      <c r="Q52" s="127"/>
      <c r="R52" s="127"/>
      <c r="S52" s="132"/>
      <c r="T52" s="91"/>
      <c r="U52" s="196"/>
    </row>
    <row r="53" spans="1:21" ht="30" customHeight="1" x14ac:dyDescent="0.25">
      <c r="A53" s="61"/>
      <c r="B53" s="159"/>
      <c r="C53" s="138"/>
      <c r="D53" s="127"/>
      <c r="E53" s="127"/>
      <c r="F53" s="127"/>
      <c r="G53" s="132"/>
      <c r="H53" s="127"/>
      <c r="I53" s="127"/>
      <c r="J53" s="127"/>
      <c r="K53" s="132"/>
      <c r="L53" s="132"/>
      <c r="M53" s="132"/>
      <c r="N53" s="132"/>
      <c r="O53" s="132"/>
      <c r="P53" s="132"/>
      <c r="Q53" s="127"/>
      <c r="R53" s="127"/>
      <c r="S53" s="132"/>
      <c r="T53" s="91"/>
      <c r="U53" s="196"/>
    </row>
    <row r="54" spans="1:21" ht="30" customHeight="1" x14ac:dyDescent="0.25">
      <c r="A54" s="61"/>
      <c r="B54" s="159"/>
      <c r="C54" s="138"/>
      <c r="D54" s="127"/>
      <c r="E54" s="127"/>
      <c r="F54" s="127"/>
      <c r="G54" s="132"/>
      <c r="H54" s="127"/>
      <c r="I54" s="127"/>
      <c r="J54" s="127"/>
      <c r="K54" s="132"/>
      <c r="L54" s="132"/>
      <c r="M54" s="132"/>
      <c r="N54" s="132"/>
      <c r="O54" s="132"/>
      <c r="P54" s="132"/>
      <c r="Q54" s="127"/>
      <c r="R54" s="127"/>
      <c r="S54" s="132"/>
      <c r="T54" s="91"/>
      <c r="U54" s="196"/>
    </row>
  </sheetData>
  <sheetProtection algorithmName="SHA-512" hashValue="ZctzjEa4TaM3jWkYZT4GicKVEKfeVilSzbqqghuBc1+etoaxQK8aDz+73HwJuivrhozeC5fg7PwB20QoFKmHWg==" saltValue="5GLAEXCP0rbPfPccD4l6yA==" spinCount="100000" sheet="1" objects="1" scenarios="1"/>
  <mergeCells count="7">
    <mergeCell ref="D2:F2"/>
    <mergeCell ref="H2:J2"/>
    <mergeCell ref="K2:P2"/>
    <mergeCell ref="Q2:R2"/>
    <mergeCell ref="A40:B40"/>
    <mergeCell ref="A21:C21"/>
    <mergeCell ref="A33:C33"/>
  </mergeCells>
  <dataValidations count="1">
    <dataValidation type="list" allowBlank="1" showInputMessage="1" showErrorMessage="1" errorTitle="Erreur de saisie" error="La valeur rentrée ne fait pas partie des valeurs autorisées._x000a_Valeurs possibles : oui, o ou x (minuscule ou majuscule)._x000a_Pour effacer une valeur saisie par erreur, sélectionner la case concernée et appuyer sur la touche &quot;SUPPR&quot;" sqref="D7:S17 D22:S31 D34:S38 D41:S54">
      <formula1>"Oui,oui,OUI,o,O,x,X"</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zoomScale="80" zoomScaleNormal="80" workbookViewId="0">
      <pane xSplit="3" ySplit="4" topLeftCell="D5" activePane="bottomRight" state="frozen"/>
      <selection pane="topRight" activeCell="D1" sqref="D1"/>
      <selection pane="bottomLeft" activeCell="A5" sqref="A5"/>
      <selection pane="bottomRight" activeCell="C7" sqref="C7"/>
    </sheetView>
  </sheetViews>
  <sheetFormatPr baseColWidth="10" defaultColWidth="11.42578125" defaultRowHeight="15" x14ac:dyDescent="0.25"/>
  <cols>
    <col min="1" max="1" width="31.140625" style="4" customWidth="1"/>
    <col min="2" max="2" width="20.7109375" style="4" customWidth="1"/>
    <col min="3" max="3" width="17.140625" style="110" customWidth="1"/>
    <col min="4" max="4" width="20" style="110" customWidth="1"/>
    <col min="5" max="5" width="12.42578125" style="110" bestFit="1" customWidth="1"/>
    <col min="6" max="6" width="19.7109375" style="110" customWidth="1"/>
    <col min="7" max="7" width="24.85546875" style="110" customWidth="1"/>
    <col min="8" max="8" width="16.140625" style="110" bestFit="1" customWidth="1"/>
    <col min="9" max="9" width="13.85546875" style="110" customWidth="1"/>
    <col min="10" max="10" width="10.42578125" style="110" bestFit="1" customWidth="1"/>
    <col min="11" max="11" width="15.140625" style="110" bestFit="1" customWidth="1"/>
    <col min="12" max="12" width="12.140625" style="110" customWidth="1"/>
    <col min="13" max="13" width="19.28515625" style="110" customWidth="1"/>
    <col min="14" max="14" width="19" style="110" customWidth="1"/>
    <col min="15" max="15" width="21.42578125" style="110" customWidth="1"/>
    <col min="16" max="16" width="15.28515625" style="110" customWidth="1"/>
    <col min="17" max="17" width="17.42578125" style="110" customWidth="1"/>
    <col min="18" max="18" width="25" style="110" customWidth="1"/>
    <col min="19" max="19" width="22.5703125" style="110" bestFit="1" customWidth="1"/>
    <col min="20" max="20" width="24" style="4" bestFit="1" customWidth="1"/>
    <col min="21" max="21" width="55.7109375" style="4" customWidth="1"/>
    <col min="22" max="16384" width="11.42578125" style="4"/>
  </cols>
  <sheetData>
    <row r="1" spans="1:31" ht="15.75" thickBot="1" x14ac:dyDescent="0.3">
      <c r="A1" s="7"/>
      <c r="B1" s="15"/>
      <c r="C1" s="85"/>
      <c r="D1" s="85"/>
      <c r="E1" s="85"/>
      <c r="F1" s="85"/>
      <c r="G1" s="85"/>
      <c r="H1" s="85"/>
      <c r="I1" s="85"/>
      <c r="J1" s="85"/>
      <c r="K1" s="85"/>
      <c r="L1" s="85"/>
      <c r="M1" s="85"/>
      <c r="N1" s="85"/>
      <c r="O1" s="85"/>
      <c r="P1" s="85"/>
      <c r="Q1" s="85"/>
      <c r="R1" s="85"/>
      <c r="S1" s="85"/>
      <c r="T1" s="7"/>
    </row>
    <row r="2" spans="1:31" ht="30" customHeight="1" thickBot="1" x14ac:dyDescent="0.3">
      <c r="A2" s="73"/>
      <c r="B2" s="74"/>
      <c r="C2" s="122"/>
      <c r="D2" s="203" t="s">
        <v>94</v>
      </c>
      <c r="E2" s="214"/>
      <c r="F2" s="215"/>
      <c r="G2" s="147"/>
      <c r="H2" s="203" t="s">
        <v>95</v>
      </c>
      <c r="I2" s="216"/>
      <c r="J2" s="217"/>
      <c r="K2" s="233" t="s">
        <v>96</v>
      </c>
      <c r="L2" s="234"/>
      <c r="M2" s="234"/>
      <c r="N2" s="234"/>
      <c r="O2" s="234"/>
      <c r="P2" s="235"/>
      <c r="Q2" s="203" t="s">
        <v>97</v>
      </c>
      <c r="R2" s="204"/>
      <c r="S2" s="18" t="s">
        <v>98</v>
      </c>
      <c r="T2" s="23" t="s">
        <v>99</v>
      </c>
      <c r="U2" s="195" t="s">
        <v>250</v>
      </c>
    </row>
    <row r="3" spans="1:31" ht="45" x14ac:dyDescent="0.25">
      <c r="A3" s="75" t="s">
        <v>73</v>
      </c>
      <c r="B3" s="76" t="s">
        <v>119</v>
      </c>
      <c r="C3" s="124" t="s">
        <v>115</v>
      </c>
      <c r="D3" s="78" t="s">
        <v>132</v>
      </c>
      <c r="E3" s="78" t="s">
        <v>133</v>
      </c>
      <c r="F3" s="78" t="s">
        <v>109</v>
      </c>
      <c r="G3" s="79" t="s">
        <v>135</v>
      </c>
      <c r="H3" s="80" t="s">
        <v>107</v>
      </c>
      <c r="I3" s="80" t="s">
        <v>108</v>
      </c>
      <c r="J3" s="78" t="s">
        <v>109</v>
      </c>
      <c r="K3" s="81" t="s">
        <v>110</v>
      </c>
      <c r="L3" s="81" t="s">
        <v>111</v>
      </c>
      <c r="M3" s="81" t="s">
        <v>112</v>
      </c>
      <c r="N3" s="81" t="s">
        <v>116</v>
      </c>
      <c r="O3" s="81" t="s">
        <v>113</v>
      </c>
      <c r="P3" s="82" t="s">
        <v>109</v>
      </c>
      <c r="Q3" s="80" t="s">
        <v>114</v>
      </c>
      <c r="R3" s="78" t="s">
        <v>109</v>
      </c>
      <c r="S3" s="82"/>
      <c r="T3" s="78" t="s">
        <v>134</v>
      </c>
    </row>
    <row r="4" spans="1:31" ht="9.6" customHeight="1" x14ac:dyDescent="0.25">
      <c r="A4" s="12"/>
      <c r="B4" s="12"/>
      <c r="C4" s="111"/>
      <c r="D4" s="70"/>
      <c r="E4" s="71"/>
      <c r="F4" s="71"/>
      <c r="G4" s="71"/>
      <c r="H4" s="70"/>
      <c r="I4" s="70"/>
      <c r="J4" s="70"/>
      <c r="K4" s="70"/>
      <c r="L4" s="70"/>
      <c r="M4" s="72"/>
      <c r="N4" s="71"/>
      <c r="O4" s="71"/>
      <c r="P4" s="71"/>
      <c r="Q4" s="85"/>
      <c r="R4" s="85"/>
      <c r="S4" s="85"/>
      <c r="T4" s="15"/>
    </row>
    <row r="5" spans="1:31" s="174" customFormat="1" ht="22.15" customHeight="1" x14ac:dyDescent="0.25">
      <c r="A5" s="175" t="s">
        <v>74</v>
      </c>
      <c r="B5" s="176"/>
      <c r="C5" s="177"/>
      <c r="D5" s="177"/>
      <c r="E5" s="177"/>
      <c r="F5" s="177"/>
      <c r="G5" s="177"/>
      <c r="H5" s="177"/>
      <c r="I5" s="177"/>
      <c r="J5" s="177"/>
      <c r="K5" s="177"/>
      <c r="L5" s="177"/>
      <c r="M5" s="177"/>
      <c r="N5" s="177"/>
      <c r="O5" s="177"/>
      <c r="P5" s="177"/>
      <c r="Q5" s="177"/>
      <c r="R5" s="177"/>
      <c r="S5" s="177"/>
      <c r="T5" s="180"/>
      <c r="U5" s="180"/>
    </row>
    <row r="6" spans="1:31" s="7" customFormat="1" ht="14.25" customHeight="1" x14ac:dyDescent="0.25">
      <c r="A6" s="12"/>
      <c r="B6" s="10"/>
      <c r="C6" s="88"/>
      <c r="D6" s="88"/>
      <c r="E6" s="88"/>
      <c r="F6" s="88"/>
      <c r="G6" s="88"/>
      <c r="H6" s="88"/>
      <c r="I6" s="88"/>
      <c r="J6" s="88"/>
      <c r="K6" s="88"/>
      <c r="L6" s="88"/>
      <c r="M6" s="88"/>
      <c r="N6" s="88"/>
      <c r="O6" s="88"/>
      <c r="P6" s="88"/>
      <c r="Q6" s="85"/>
      <c r="R6" s="85"/>
      <c r="S6" s="85"/>
      <c r="T6" s="15"/>
      <c r="U6" s="4"/>
      <c r="V6" s="4"/>
      <c r="W6" s="4"/>
      <c r="X6" s="4"/>
      <c r="Y6" s="4"/>
      <c r="Z6" s="4"/>
      <c r="AA6" s="4"/>
      <c r="AB6" s="4"/>
      <c r="AC6" s="4"/>
      <c r="AD6" s="4"/>
      <c r="AE6" s="4"/>
    </row>
    <row r="7" spans="1:31" ht="75" customHeight="1" x14ac:dyDescent="0.25">
      <c r="A7" s="3" t="s">
        <v>44</v>
      </c>
      <c r="B7" s="119" t="s">
        <v>234</v>
      </c>
      <c r="C7" s="138"/>
      <c r="D7" s="127"/>
      <c r="E7" s="127"/>
      <c r="F7" s="127"/>
      <c r="G7" s="132"/>
      <c r="H7" s="127"/>
      <c r="I7" s="127"/>
      <c r="J7" s="127"/>
      <c r="K7" s="132"/>
      <c r="L7" s="132"/>
      <c r="M7" s="132"/>
      <c r="N7" s="132"/>
      <c r="O7" s="132"/>
      <c r="P7" s="132"/>
      <c r="Q7" s="127"/>
      <c r="R7" s="127"/>
      <c r="S7" s="132"/>
      <c r="T7" s="91"/>
      <c r="U7" s="196"/>
    </row>
    <row r="8" spans="1:31" ht="32.25" customHeight="1" x14ac:dyDescent="0.25">
      <c r="A8" s="3" t="s">
        <v>54</v>
      </c>
      <c r="B8" s="119" t="s">
        <v>235</v>
      </c>
      <c r="C8" s="138"/>
      <c r="D8" s="127"/>
      <c r="E8" s="127"/>
      <c r="F8" s="127"/>
      <c r="G8" s="132"/>
      <c r="H8" s="127"/>
      <c r="I8" s="127"/>
      <c r="J8" s="127"/>
      <c r="K8" s="132"/>
      <c r="L8" s="132"/>
      <c r="M8" s="132"/>
      <c r="N8" s="132"/>
      <c r="O8" s="132"/>
      <c r="P8" s="132"/>
      <c r="Q8" s="127"/>
      <c r="R8" s="127"/>
      <c r="S8" s="132"/>
      <c r="T8" s="91"/>
      <c r="U8" s="196"/>
    </row>
    <row r="9" spans="1:31" ht="55.15" customHeight="1" x14ac:dyDescent="0.25">
      <c r="A9" s="20" t="s">
        <v>76</v>
      </c>
      <c r="B9" s="121" t="s">
        <v>245</v>
      </c>
      <c r="C9" s="138"/>
      <c r="D9" s="127"/>
      <c r="E9" s="127"/>
      <c r="F9" s="127"/>
      <c r="G9" s="132"/>
      <c r="H9" s="127"/>
      <c r="I9" s="127"/>
      <c r="J9" s="127"/>
      <c r="K9" s="132"/>
      <c r="L9" s="132"/>
      <c r="M9" s="132"/>
      <c r="N9" s="132"/>
      <c r="O9" s="132"/>
      <c r="P9" s="132"/>
      <c r="Q9" s="127"/>
      <c r="R9" s="127"/>
      <c r="S9" s="132"/>
      <c r="T9" s="91"/>
      <c r="U9" s="196"/>
    </row>
    <row r="10" spans="1:31" ht="23.45" customHeight="1" x14ac:dyDescent="0.25">
      <c r="A10" s="5" t="s">
        <v>77</v>
      </c>
      <c r="B10" s="121" t="s">
        <v>236</v>
      </c>
      <c r="C10" s="138"/>
      <c r="D10" s="127"/>
      <c r="E10" s="127"/>
      <c r="F10" s="127"/>
      <c r="G10" s="132"/>
      <c r="H10" s="127"/>
      <c r="I10" s="127"/>
      <c r="J10" s="127"/>
      <c r="K10" s="132"/>
      <c r="L10" s="132"/>
      <c r="M10" s="132"/>
      <c r="N10" s="132"/>
      <c r="O10" s="132"/>
      <c r="P10" s="132"/>
      <c r="Q10" s="127"/>
      <c r="R10" s="127"/>
      <c r="S10" s="132"/>
      <c r="T10" s="91"/>
      <c r="U10" s="196"/>
    </row>
    <row r="11" spans="1:31" x14ac:dyDescent="0.25">
      <c r="A11" s="6" t="s">
        <v>19</v>
      </c>
      <c r="B11" s="120" t="s">
        <v>227</v>
      </c>
      <c r="C11" s="138"/>
      <c r="D11" s="127"/>
      <c r="E11" s="127"/>
      <c r="F11" s="127"/>
      <c r="G11" s="132"/>
      <c r="H11" s="127"/>
      <c r="I11" s="127"/>
      <c r="J11" s="127"/>
      <c r="K11" s="132"/>
      <c r="L11" s="132"/>
      <c r="M11" s="132"/>
      <c r="N11" s="132"/>
      <c r="O11" s="132"/>
      <c r="P11" s="132"/>
      <c r="Q11" s="127"/>
      <c r="R11" s="127"/>
      <c r="S11" s="132"/>
      <c r="T11" s="91"/>
      <c r="U11" s="196"/>
    </row>
    <row r="12" spans="1:31" x14ac:dyDescent="0.25">
      <c r="A12" s="6" t="s">
        <v>25</v>
      </c>
      <c r="B12" s="120"/>
      <c r="C12" s="138"/>
      <c r="D12" s="127"/>
      <c r="E12" s="127"/>
      <c r="F12" s="127"/>
      <c r="G12" s="132"/>
      <c r="H12" s="127"/>
      <c r="I12" s="127"/>
      <c r="J12" s="127"/>
      <c r="K12" s="132"/>
      <c r="L12" s="132"/>
      <c r="M12" s="132"/>
      <c r="N12" s="132"/>
      <c r="O12" s="132"/>
      <c r="P12" s="132"/>
      <c r="Q12" s="127"/>
      <c r="R12" s="127"/>
      <c r="S12" s="132"/>
      <c r="T12" s="91"/>
      <c r="U12" s="196"/>
    </row>
    <row r="13" spans="1:31" s="7" customFormat="1" x14ac:dyDescent="0.25">
      <c r="A13" s="16"/>
      <c r="B13" s="17"/>
      <c r="C13" s="118"/>
      <c r="D13" s="85"/>
      <c r="E13" s="85"/>
      <c r="F13" s="85"/>
      <c r="G13" s="85"/>
      <c r="H13" s="85"/>
      <c r="I13" s="85"/>
      <c r="J13" s="85"/>
      <c r="K13" s="85"/>
      <c r="L13" s="85"/>
      <c r="M13" s="85"/>
      <c r="N13" s="85"/>
      <c r="O13" s="85"/>
      <c r="P13" s="85"/>
      <c r="Q13" s="85"/>
      <c r="R13" s="85"/>
      <c r="S13" s="85"/>
      <c r="T13" s="15"/>
      <c r="U13" s="4"/>
      <c r="V13" s="4"/>
      <c r="W13" s="4"/>
      <c r="X13" s="4"/>
      <c r="Y13" s="4"/>
      <c r="Z13" s="4"/>
      <c r="AA13" s="4"/>
      <c r="AB13" s="4"/>
      <c r="AC13" s="4"/>
      <c r="AD13" s="4"/>
      <c r="AE13" s="4"/>
    </row>
    <row r="14" spans="1:31" s="174" customFormat="1" ht="22.15" customHeight="1" x14ac:dyDescent="0.25">
      <c r="A14" s="175" t="s">
        <v>75</v>
      </c>
      <c r="B14" s="176"/>
      <c r="C14" s="177"/>
      <c r="D14" s="177"/>
      <c r="E14" s="177"/>
      <c r="F14" s="177"/>
      <c r="G14" s="177"/>
      <c r="H14" s="177"/>
      <c r="I14" s="177"/>
      <c r="J14" s="177"/>
      <c r="K14" s="177"/>
      <c r="L14" s="177"/>
      <c r="M14" s="177"/>
      <c r="N14" s="177"/>
      <c r="O14" s="177"/>
      <c r="P14" s="177"/>
      <c r="Q14" s="177"/>
      <c r="R14" s="177"/>
      <c r="S14" s="177"/>
      <c r="T14" s="180"/>
      <c r="U14" s="180"/>
    </row>
    <row r="15" spans="1:31" s="7" customFormat="1" x14ac:dyDescent="0.25">
      <c r="C15" s="85"/>
      <c r="D15" s="85"/>
      <c r="E15" s="85"/>
      <c r="F15" s="85"/>
      <c r="G15" s="85"/>
      <c r="H15" s="85"/>
      <c r="I15" s="85"/>
      <c r="J15" s="85"/>
      <c r="K15" s="85"/>
      <c r="L15" s="85"/>
      <c r="M15" s="85"/>
      <c r="N15" s="85"/>
      <c r="O15" s="85"/>
      <c r="P15" s="85"/>
      <c r="Q15" s="85"/>
      <c r="R15" s="85"/>
      <c r="S15" s="85"/>
      <c r="T15" s="15"/>
      <c r="U15" s="4"/>
      <c r="V15" s="4"/>
      <c r="W15" s="4"/>
      <c r="X15" s="4"/>
      <c r="Y15" s="4"/>
      <c r="Z15" s="4"/>
      <c r="AA15" s="4"/>
      <c r="AB15" s="4"/>
      <c r="AC15" s="4"/>
      <c r="AD15" s="4"/>
      <c r="AE15" s="4"/>
    </row>
    <row r="16" spans="1:31" ht="45" x14ac:dyDescent="0.25">
      <c r="A16" s="8" t="s">
        <v>24</v>
      </c>
      <c r="B16" s="119" t="s">
        <v>237</v>
      </c>
      <c r="C16" s="138"/>
      <c r="D16" s="127"/>
      <c r="E16" s="127"/>
      <c r="F16" s="127"/>
      <c r="G16" s="132"/>
      <c r="H16" s="127"/>
      <c r="I16" s="127"/>
      <c r="J16" s="127"/>
      <c r="K16" s="132"/>
      <c r="L16" s="132"/>
      <c r="M16" s="132"/>
      <c r="N16" s="132"/>
      <c r="O16" s="132"/>
      <c r="P16" s="132"/>
      <c r="Q16" s="127"/>
      <c r="R16" s="127"/>
      <c r="S16" s="132"/>
      <c r="T16" s="91"/>
      <c r="U16" s="196"/>
    </row>
    <row r="17" spans="1:31" ht="30" customHeight="1" x14ac:dyDescent="0.25">
      <c r="A17" s="8" t="s">
        <v>12</v>
      </c>
      <c r="B17" s="120" t="s">
        <v>239</v>
      </c>
      <c r="C17" s="138"/>
      <c r="D17" s="127"/>
      <c r="E17" s="127"/>
      <c r="F17" s="127"/>
      <c r="G17" s="132"/>
      <c r="H17" s="127"/>
      <c r="I17" s="127"/>
      <c r="J17" s="127"/>
      <c r="K17" s="132"/>
      <c r="L17" s="132"/>
      <c r="M17" s="132"/>
      <c r="N17" s="132"/>
      <c r="O17" s="132"/>
      <c r="P17" s="132"/>
      <c r="Q17" s="127"/>
      <c r="R17" s="127"/>
      <c r="S17" s="132"/>
      <c r="T17" s="91"/>
      <c r="U17" s="196"/>
    </row>
    <row r="18" spans="1:31" ht="30" customHeight="1" x14ac:dyDescent="0.25">
      <c r="A18" s="9" t="s">
        <v>20</v>
      </c>
      <c r="B18" s="188" t="s">
        <v>238</v>
      </c>
      <c r="C18" s="138"/>
      <c r="D18" s="127"/>
      <c r="E18" s="127"/>
      <c r="F18" s="127"/>
      <c r="G18" s="132"/>
      <c r="H18" s="127"/>
      <c r="I18" s="127"/>
      <c r="J18" s="127"/>
      <c r="K18" s="132"/>
      <c r="L18" s="132"/>
      <c r="M18" s="132"/>
      <c r="N18" s="132"/>
      <c r="O18" s="132"/>
      <c r="P18" s="132"/>
      <c r="Q18" s="127"/>
      <c r="R18" s="127"/>
      <c r="S18" s="132"/>
      <c r="T18" s="91"/>
      <c r="U18" s="196"/>
    </row>
    <row r="19" spans="1:31" ht="30" customHeight="1" x14ac:dyDescent="0.25">
      <c r="A19" s="8" t="s">
        <v>23</v>
      </c>
      <c r="B19" s="120" t="s">
        <v>240</v>
      </c>
      <c r="C19" s="138"/>
      <c r="D19" s="127"/>
      <c r="E19" s="127"/>
      <c r="F19" s="127"/>
      <c r="G19" s="132"/>
      <c r="H19" s="127"/>
      <c r="I19" s="127"/>
      <c r="J19" s="127"/>
      <c r="K19" s="132"/>
      <c r="L19" s="132"/>
      <c r="M19" s="132"/>
      <c r="N19" s="132"/>
      <c r="O19" s="132"/>
      <c r="P19" s="132"/>
      <c r="Q19" s="127"/>
      <c r="R19" s="127"/>
      <c r="S19" s="132"/>
      <c r="T19" s="91"/>
      <c r="U19" s="196"/>
    </row>
    <row r="20" spans="1:31" ht="30" customHeight="1" x14ac:dyDescent="0.25">
      <c r="A20" s="3" t="s">
        <v>2</v>
      </c>
      <c r="B20" s="120"/>
      <c r="C20" s="138"/>
      <c r="D20" s="127"/>
      <c r="E20" s="127"/>
      <c r="F20" s="127"/>
      <c r="G20" s="132"/>
      <c r="H20" s="127"/>
      <c r="I20" s="127"/>
      <c r="J20" s="127"/>
      <c r="K20" s="132"/>
      <c r="L20" s="132"/>
      <c r="M20" s="132"/>
      <c r="N20" s="132"/>
      <c r="O20" s="132"/>
      <c r="P20" s="132"/>
      <c r="Q20" s="127"/>
      <c r="R20" s="127"/>
      <c r="S20" s="132"/>
      <c r="T20" s="91"/>
      <c r="U20" s="196"/>
    </row>
    <row r="21" spans="1:31" ht="60" x14ac:dyDescent="0.25">
      <c r="A21" s="8" t="s">
        <v>78</v>
      </c>
      <c r="B21" s="119" t="s">
        <v>241</v>
      </c>
      <c r="C21" s="138"/>
      <c r="D21" s="127"/>
      <c r="E21" s="127"/>
      <c r="F21" s="127"/>
      <c r="G21" s="132"/>
      <c r="H21" s="127"/>
      <c r="I21" s="127"/>
      <c r="J21" s="127"/>
      <c r="K21" s="132"/>
      <c r="L21" s="132"/>
      <c r="M21" s="132"/>
      <c r="N21" s="132"/>
      <c r="O21" s="132"/>
      <c r="P21" s="132"/>
      <c r="Q21" s="127"/>
      <c r="R21" s="127"/>
      <c r="S21" s="132"/>
      <c r="T21" s="91"/>
      <c r="U21" s="196"/>
    </row>
    <row r="22" spans="1:31" ht="30" customHeight="1" x14ac:dyDescent="0.25">
      <c r="A22" s="8" t="s">
        <v>71</v>
      </c>
      <c r="B22" s="119"/>
      <c r="C22" s="138"/>
      <c r="D22" s="127"/>
      <c r="E22" s="127"/>
      <c r="F22" s="127"/>
      <c r="G22" s="132"/>
      <c r="H22" s="127"/>
      <c r="I22" s="127"/>
      <c r="J22" s="127"/>
      <c r="K22" s="132"/>
      <c r="L22" s="132"/>
      <c r="M22" s="132"/>
      <c r="N22" s="132"/>
      <c r="O22" s="132"/>
      <c r="P22" s="132"/>
      <c r="Q22" s="127"/>
      <c r="R22" s="127"/>
      <c r="S22" s="132"/>
      <c r="T22" s="91"/>
      <c r="U22" s="196"/>
    </row>
    <row r="23" spans="1:31" ht="45" x14ac:dyDescent="0.25">
      <c r="A23" s="8" t="s">
        <v>65</v>
      </c>
      <c r="B23" s="119"/>
      <c r="C23" s="138"/>
      <c r="D23" s="127"/>
      <c r="E23" s="127"/>
      <c r="F23" s="127"/>
      <c r="G23" s="132"/>
      <c r="H23" s="127"/>
      <c r="I23" s="127"/>
      <c r="J23" s="127"/>
      <c r="K23" s="132"/>
      <c r="L23" s="132"/>
      <c r="M23" s="132"/>
      <c r="N23" s="132"/>
      <c r="O23" s="132"/>
      <c r="P23" s="132"/>
      <c r="Q23" s="127"/>
      <c r="R23" s="127"/>
      <c r="S23" s="132"/>
      <c r="T23" s="91"/>
      <c r="U23" s="196"/>
    </row>
    <row r="24" spans="1:31" ht="30" customHeight="1" x14ac:dyDescent="0.25">
      <c r="A24" s="8" t="s">
        <v>79</v>
      </c>
      <c r="B24" s="120"/>
      <c r="C24" s="138"/>
      <c r="D24" s="127"/>
      <c r="E24" s="127"/>
      <c r="F24" s="127"/>
      <c r="G24" s="132"/>
      <c r="H24" s="127"/>
      <c r="I24" s="127"/>
      <c r="J24" s="127"/>
      <c r="K24" s="132"/>
      <c r="L24" s="132"/>
      <c r="M24" s="132"/>
      <c r="N24" s="132"/>
      <c r="O24" s="132"/>
      <c r="P24" s="132"/>
      <c r="Q24" s="127"/>
      <c r="R24" s="127"/>
      <c r="S24" s="132"/>
      <c r="T24" s="91"/>
      <c r="U24" s="196"/>
    </row>
    <row r="25" spans="1:31" ht="30" customHeight="1" x14ac:dyDescent="0.25">
      <c r="A25" s="8" t="s">
        <v>22</v>
      </c>
      <c r="B25" s="120"/>
      <c r="C25" s="138"/>
      <c r="D25" s="127"/>
      <c r="E25" s="127"/>
      <c r="F25" s="127"/>
      <c r="G25" s="132"/>
      <c r="H25" s="127"/>
      <c r="I25" s="127"/>
      <c r="J25" s="127"/>
      <c r="K25" s="132"/>
      <c r="L25" s="132"/>
      <c r="M25" s="132"/>
      <c r="N25" s="132"/>
      <c r="O25" s="132"/>
      <c r="P25" s="132"/>
      <c r="Q25" s="127"/>
      <c r="R25" s="127"/>
      <c r="S25" s="132"/>
      <c r="T25" s="91"/>
      <c r="U25" s="196"/>
    </row>
    <row r="26" spans="1:31" ht="30" customHeight="1" x14ac:dyDescent="0.25">
      <c r="A26" s="8" t="s">
        <v>21</v>
      </c>
      <c r="B26" s="120"/>
      <c r="C26" s="138"/>
      <c r="D26" s="127"/>
      <c r="E26" s="127"/>
      <c r="F26" s="127"/>
      <c r="G26" s="132"/>
      <c r="H26" s="127"/>
      <c r="I26" s="127"/>
      <c r="J26" s="127"/>
      <c r="K26" s="132"/>
      <c r="L26" s="132"/>
      <c r="M26" s="132"/>
      <c r="N26" s="132"/>
      <c r="O26" s="132"/>
      <c r="P26" s="132"/>
      <c r="Q26" s="127"/>
      <c r="R26" s="127"/>
      <c r="S26" s="132"/>
      <c r="T26" s="91"/>
      <c r="U26" s="196"/>
    </row>
    <row r="27" spans="1:31" ht="30" customHeight="1" x14ac:dyDescent="0.25">
      <c r="A27" s="8" t="s">
        <v>26</v>
      </c>
      <c r="B27" s="120"/>
      <c r="C27" s="138"/>
      <c r="D27" s="127"/>
      <c r="E27" s="127"/>
      <c r="F27" s="127"/>
      <c r="G27" s="132"/>
      <c r="H27" s="127"/>
      <c r="I27" s="127"/>
      <c r="J27" s="127"/>
      <c r="K27" s="132"/>
      <c r="L27" s="132"/>
      <c r="M27" s="132"/>
      <c r="N27" s="132"/>
      <c r="O27" s="132"/>
      <c r="P27" s="132"/>
      <c r="Q27" s="127"/>
      <c r="R27" s="127"/>
      <c r="S27" s="132"/>
      <c r="T27" s="91"/>
      <c r="U27" s="196"/>
    </row>
    <row r="28" spans="1:31" ht="30" customHeight="1" x14ac:dyDescent="0.25">
      <c r="A28" s="3" t="s">
        <v>50</v>
      </c>
      <c r="B28" s="120"/>
      <c r="C28" s="138"/>
      <c r="D28" s="127"/>
      <c r="E28" s="127"/>
      <c r="F28" s="127"/>
      <c r="G28" s="132"/>
      <c r="H28" s="127"/>
      <c r="I28" s="127"/>
      <c r="J28" s="127"/>
      <c r="K28" s="132"/>
      <c r="L28" s="132"/>
      <c r="M28" s="132"/>
      <c r="N28" s="132"/>
      <c r="O28" s="132"/>
      <c r="P28" s="132"/>
      <c r="Q28" s="127"/>
      <c r="R28" s="127"/>
      <c r="S28" s="132"/>
      <c r="T28" s="91"/>
      <c r="U28" s="196"/>
    </row>
    <row r="29" spans="1:31" s="7" customFormat="1" ht="25.15" customHeight="1" x14ac:dyDescent="0.25">
      <c r="A29" s="16"/>
      <c r="C29" s="85"/>
      <c r="D29" s="85"/>
      <c r="E29" s="85"/>
      <c r="F29" s="85"/>
      <c r="G29" s="85"/>
      <c r="H29" s="85"/>
      <c r="I29" s="85"/>
      <c r="J29" s="85"/>
      <c r="K29" s="85"/>
      <c r="L29" s="85"/>
      <c r="M29" s="85"/>
      <c r="N29" s="85"/>
      <c r="O29" s="85"/>
      <c r="P29" s="85"/>
      <c r="Q29" s="85"/>
      <c r="R29" s="85"/>
      <c r="S29" s="85"/>
      <c r="T29" s="15"/>
      <c r="U29" s="4"/>
      <c r="V29" s="4"/>
      <c r="W29" s="4"/>
      <c r="X29" s="4"/>
      <c r="Y29" s="4"/>
      <c r="Z29" s="4"/>
      <c r="AA29" s="4"/>
      <c r="AB29" s="4"/>
      <c r="AC29" s="4"/>
      <c r="AD29" s="4"/>
      <c r="AE29" s="4"/>
    </row>
    <row r="30" spans="1:31" ht="32.25" customHeight="1" thickBot="1" x14ac:dyDescent="0.3">
      <c r="A30" s="231" t="s">
        <v>131</v>
      </c>
      <c r="B30" s="232"/>
      <c r="C30" s="181"/>
      <c r="D30" s="181"/>
      <c r="E30" s="181"/>
      <c r="F30" s="181"/>
      <c r="G30" s="181"/>
      <c r="H30" s="181"/>
      <c r="I30" s="181"/>
      <c r="J30" s="181"/>
      <c r="K30" s="181"/>
      <c r="L30" s="181"/>
      <c r="M30" s="181"/>
      <c r="N30" s="181"/>
      <c r="O30" s="181"/>
      <c r="P30" s="181"/>
      <c r="Q30" s="181"/>
      <c r="R30" s="181"/>
      <c r="S30" s="181"/>
      <c r="T30" s="182"/>
      <c r="U30" s="182"/>
    </row>
    <row r="31" spans="1:31" ht="30" customHeight="1" x14ac:dyDescent="0.25">
      <c r="A31" s="60"/>
      <c r="B31" s="160"/>
      <c r="C31" s="139"/>
      <c r="D31" s="127"/>
      <c r="E31" s="127"/>
      <c r="F31" s="127"/>
      <c r="G31" s="132"/>
      <c r="H31" s="127"/>
      <c r="I31" s="127"/>
      <c r="J31" s="127"/>
      <c r="K31" s="132"/>
      <c r="L31" s="132"/>
      <c r="M31" s="132"/>
      <c r="N31" s="132"/>
      <c r="O31" s="132"/>
      <c r="P31" s="132"/>
      <c r="Q31" s="127"/>
      <c r="R31" s="127"/>
      <c r="S31" s="132"/>
      <c r="T31" s="91"/>
      <c r="U31" s="196"/>
    </row>
    <row r="32" spans="1:31" ht="30" customHeight="1" x14ac:dyDescent="0.25">
      <c r="A32" s="60"/>
      <c r="B32" s="161"/>
      <c r="C32" s="139"/>
      <c r="D32" s="127"/>
      <c r="E32" s="127"/>
      <c r="F32" s="127"/>
      <c r="G32" s="132"/>
      <c r="H32" s="127"/>
      <c r="I32" s="127"/>
      <c r="J32" s="127"/>
      <c r="K32" s="132"/>
      <c r="L32" s="132"/>
      <c r="M32" s="132"/>
      <c r="N32" s="132"/>
      <c r="O32" s="132"/>
      <c r="P32" s="132"/>
      <c r="Q32" s="127"/>
      <c r="R32" s="127"/>
      <c r="S32" s="132"/>
      <c r="T32" s="91"/>
      <c r="U32" s="196"/>
    </row>
    <row r="33" spans="1:21" ht="30" customHeight="1" x14ac:dyDescent="0.25">
      <c r="A33" s="60"/>
      <c r="B33" s="161"/>
      <c r="C33" s="139"/>
      <c r="D33" s="127"/>
      <c r="E33" s="127"/>
      <c r="F33" s="127"/>
      <c r="G33" s="132"/>
      <c r="H33" s="127"/>
      <c r="I33" s="127"/>
      <c r="J33" s="127"/>
      <c r="K33" s="132"/>
      <c r="L33" s="132"/>
      <c r="M33" s="132"/>
      <c r="N33" s="132"/>
      <c r="O33" s="132"/>
      <c r="P33" s="132"/>
      <c r="Q33" s="127"/>
      <c r="R33" s="127"/>
      <c r="S33" s="132"/>
      <c r="T33" s="91"/>
      <c r="U33" s="196"/>
    </row>
    <row r="34" spans="1:21" ht="30" customHeight="1" x14ac:dyDescent="0.25">
      <c r="A34" s="60"/>
      <c r="B34" s="161"/>
      <c r="C34" s="139"/>
      <c r="D34" s="127"/>
      <c r="E34" s="127"/>
      <c r="F34" s="127"/>
      <c r="G34" s="132"/>
      <c r="H34" s="127"/>
      <c r="I34" s="127"/>
      <c r="J34" s="127"/>
      <c r="K34" s="132"/>
      <c r="L34" s="132"/>
      <c r="M34" s="132"/>
      <c r="N34" s="132"/>
      <c r="O34" s="132"/>
      <c r="P34" s="132"/>
      <c r="Q34" s="127"/>
      <c r="R34" s="127"/>
      <c r="S34" s="132"/>
      <c r="T34" s="91"/>
      <c r="U34" s="196"/>
    </row>
    <row r="35" spans="1:21" ht="30" customHeight="1" x14ac:dyDescent="0.25">
      <c r="A35" s="60"/>
      <c r="B35" s="161"/>
      <c r="C35" s="139"/>
      <c r="D35" s="127"/>
      <c r="E35" s="127"/>
      <c r="F35" s="127"/>
      <c r="G35" s="132"/>
      <c r="H35" s="127"/>
      <c r="I35" s="127"/>
      <c r="J35" s="127"/>
      <c r="K35" s="132"/>
      <c r="L35" s="132"/>
      <c r="M35" s="132"/>
      <c r="N35" s="132"/>
      <c r="O35" s="132"/>
      <c r="P35" s="132"/>
      <c r="Q35" s="127"/>
      <c r="R35" s="127"/>
      <c r="S35" s="132"/>
      <c r="T35" s="91"/>
      <c r="U35" s="196"/>
    </row>
    <row r="36" spans="1:21" ht="30" customHeight="1" x14ac:dyDescent="0.25">
      <c r="A36" s="60"/>
      <c r="B36" s="161"/>
      <c r="C36" s="139"/>
      <c r="D36" s="127"/>
      <c r="E36" s="127"/>
      <c r="F36" s="127"/>
      <c r="G36" s="132"/>
      <c r="H36" s="127"/>
      <c r="I36" s="127"/>
      <c r="J36" s="127"/>
      <c r="K36" s="132"/>
      <c r="L36" s="132"/>
      <c r="M36" s="132"/>
      <c r="N36" s="132"/>
      <c r="O36" s="132"/>
      <c r="P36" s="132"/>
      <c r="Q36" s="127"/>
      <c r="R36" s="127"/>
      <c r="S36" s="132"/>
      <c r="T36" s="91"/>
      <c r="U36" s="196"/>
    </row>
    <row r="37" spans="1:21" ht="30" customHeight="1" x14ac:dyDescent="0.25">
      <c r="A37" s="60"/>
      <c r="B37" s="161"/>
      <c r="C37" s="139"/>
      <c r="D37" s="127"/>
      <c r="E37" s="127"/>
      <c r="F37" s="127"/>
      <c r="G37" s="132"/>
      <c r="H37" s="127"/>
      <c r="I37" s="127"/>
      <c r="J37" s="127"/>
      <c r="K37" s="132"/>
      <c r="L37" s="132"/>
      <c r="M37" s="132"/>
      <c r="N37" s="132"/>
      <c r="O37" s="132"/>
      <c r="P37" s="132"/>
      <c r="Q37" s="127"/>
      <c r="R37" s="127"/>
      <c r="S37" s="132"/>
      <c r="T37" s="91"/>
      <c r="U37" s="196"/>
    </row>
    <row r="38" spans="1:21" ht="30" customHeight="1" x14ac:dyDescent="0.25">
      <c r="A38" s="60"/>
      <c r="B38" s="161"/>
      <c r="C38" s="139"/>
      <c r="D38" s="127"/>
      <c r="E38" s="127"/>
      <c r="F38" s="127"/>
      <c r="G38" s="132"/>
      <c r="H38" s="127"/>
      <c r="I38" s="127"/>
      <c r="J38" s="127"/>
      <c r="K38" s="132"/>
      <c r="L38" s="132"/>
      <c r="M38" s="132"/>
      <c r="N38" s="132"/>
      <c r="O38" s="132"/>
      <c r="P38" s="132"/>
      <c r="Q38" s="127"/>
      <c r="R38" s="127"/>
      <c r="S38" s="132"/>
      <c r="T38" s="91"/>
      <c r="U38" s="196"/>
    </row>
    <row r="39" spans="1:21" ht="30" customHeight="1" x14ac:dyDescent="0.25">
      <c r="A39" s="60"/>
      <c r="B39" s="161"/>
      <c r="C39" s="139"/>
      <c r="D39" s="127"/>
      <c r="E39" s="127"/>
      <c r="F39" s="127"/>
      <c r="G39" s="132"/>
      <c r="H39" s="127"/>
      <c r="I39" s="127"/>
      <c r="J39" s="127"/>
      <c r="K39" s="132"/>
      <c r="L39" s="132"/>
      <c r="M39" s="132"/>
      <c r="N39" s="132"/>
      <c r="O39" s="132"/>
      <c r="P39" s="132"/>
      <c r="Q39" s="127"/>
      <c r="R39" s="127"/>
      <c r="S39" s="132"/>
      <c r="T39" s="91"/>
      <c r="U39" s="196"/>
    </row>
    <row r="40" spans="1:21" ht="30" customHeight="1" x14ac:dyDescent="0.25">
      <c r="A40" s="60"/>
      <c r="B40" s="161"/>
      <c r="C40" s="139"/>
      <c r="D40" s="127"/>
      <c r="E40" s="127"/>
      <c r="F40" s="127"/>
      <c r="G40" s="132"/>
      <c r="H40" s="127"/>
      <c r="I40" s="127"/>
      <c r="J40" s="127"/>
      <c r="K40" s="132"/>
      <c r="L40" s="132"/>
      <c r="M40" s="132"/>
      <c r="N40" s="132"/>
      <c r="O40" s="132"/>
      <c r="P40" s="132"/>
      <c r="Q40" s="127"/>
      <c r="R40" s="127"/>
      <c r="S40" s="132"/>
      <c r="T40" s="91"/>
      <c r="U40" s="196"/>
    </row>
    <row r="41" spans="1:21" ht="30" customHeight="1" x14ac:dyDescent="0.25">
      <c r="A41" s="60"/>
      <c r="B41" s="161"/>
      <c r="C41" s="139"/>
      <c r="D41" s="127"/>
      <c r="E41" s="127"/>
      <c r="F41" s="127"/>
      <c r="G41" s="132"/>
      <c r="H41" s="127"/>
      <c r="I41" s="127"/>
      <c r="J41" s="127"/>
      <c r="K41" s="132"/>
      <c r="L41" s="132"/>
      <c r="M41" s="132"/>
      <c r="N41" s="132"/>
      <c r="O41" s="132"/>
      <c r="P41" s="132"/>
      <c r="Q41" s="127"/>
      <c r="R41" s="127"/>
      <c r="S41" s="132"/>
      <c r="T41" s="91"/>
      <c r="U41" s="196"/>
    </row>
    <row r="42" spans="1:21" ht="30" customHeight="1" x14ac:dyDescent="0.25">
      <c r="A42" s="60"/>
      <c r="B42" s="161"/>
      <c r="C42" s="139"/>
      <c r="D42" s="127"/>
      <c r="E42" s="127"/>
      <c r="F42" s="127"/>
      <c r="G42" s="132"/>
      <c r="H42" s="127"/>
      <c r="I42" s="127"/>
      <c r="J42" s="127"/>
      <c r="K42" s="132"/>
      <c r="L42" s="132"/>
      <c r="M42" s="132"/>
      <c r="N42" s="132"/>
      <c r="O42" s="132"/>
      <c r="P42" s="132"/>
      <c r="Q42" s="127"/>
      <c r="R42" s="127"/>
      <c r="S42" s="132"/>
      <c r="T42" s="91"/>
      <c r="U42" s="196"/>
    </row>
    <row r="43" spans="1:21" ht="30" customHeight="1" x14ac:dyDescent="0.25">
      <c r="A43" s="60"/>
      <c r="B43" s="161"/>
      <c r="C43" s="139"/>
      <c r="D43" s="127"/>
      <c r="E43" s="127"/>
      <c r="F43" s="127"/>
      <c r="G43" s="132"/>
      <c r="H43" s="127"/>
      <c r="I43" s="127"/>
      <c r="J43" s="127"/>
      <c r="K43" s="132"/>
      <c r="L43" s="132"/>
      <c r="M43" s="132"/>
      <c r="N43" s="132"/>
      <c r="O43" s="132"/>
      <c r="P43" s="132"/>
      <c r="Q43" s="127"/>
      <c r="R43" s="127"/>
      <c r="S43" s="132"/>
      <c r="T43" s="91"/>
      <c r="U43" s="196"/>
    </row>
    <row r="44" spans="1:21" ht="30" customHeight="1" x14ac:dyDescent="0.25">
      <c r="A44" s="60"/>
      <c r="B44" s="161"/>
      <c r="C44" s="139"/>
      <c r="D44" s="127"/>
      <c r="E44" s="127"/>
      <c r="F44" s="127"/>
      <c r="G44" s="132"/>
      <c r="H44" s="127"/>
      <c r="I44" s="127"/>
      <c r="J44" s="127"/>
      <c r="K44" s="132"/>
      <c r="L44" s="132"/>
      <c r="M44" s="132"/>
      <c r="N44" s="132"/>
      <c r="O44" s="132"/>
      <c r="P44" s="132"/>
      <c r="Q44" s="127"/>
      <c r="R44" s="127"/>
      <c r="S44" s="132"/>
      <c r="T44" s="91"/>
      <c r="U44" s="196"/>
    </row>
  </sheetData>
  <sheetProtection algorithmName="SHA-512" hashValue="1hPMPfxePb7Ij1hkeRXzSj+QfVrl7XPLor0uKv2IQOwCXZcvB85w/Y8t0Ojk+TdW/hNT6QVQk5NVqT5L4cXbCA==" saltValue="KNHylA6ts3FFEMtDPrnV7A==" spinCount="100000" sheet="1" objects="1" scenarios="1"/>
  <mergeCells count="5">
    <mergeCell ref="A30:B30"/>
    <mergeCell ref="D2:F2"/>
    <mergeCell ref="H2:J2"/>
    <mergeCell ref="K2:P2"/>
    <mergeCell ref="Q2:R2"/>
  </mergeCells>
  <dataValidations count="1">
    <dataValidation type="list" allowBlank="1" showInputMessage="1" showErrorMessage="1" errorTitle="Erreur de saisie" error="La valeur rentrée ne fait pas partie des valeurs autorisées._x000a_Valeurs possibles : oui, o ou x (minuscule ou majuscule)._x000a_Pour effacer une valeur saisie par erreur, sélectionner la case concernée et appuyer sur la touche &quot;SUPPR&quot;" sqref="D7:S12 D16:S28 D31:S31">
      <formula1>"Oui,oui,OUI,o,O,x,X"</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zoomScaleNormal="100" workbookViewId="0">
      <pane xSplit="3" ySplit="2" topLeftCell="I148" activePane="bottomRight" state="frozen"/>
      <selection pane="topRight" activeCell="D1" sqref="D1"/>
      <selection pane="bottomLeft" activeCell="A3" sqref="A3"/>
      <selection pane="bottomRight" activeCell="Y173" sqref="A2:Y173"/>
    </sheetView>
  </sheetViews>
  <sheetFormatPr baseColWidth="10" defaultRowHeight="15" x14ac:dyDescent="0.25"/>
  <cols>
    <col min="1" max="1" width="11.42578125" style="190"/>
    <col min="2" max="2" width="6.5703125" style="11" customWidth="1"/>
    <col min="3" max="3" width="14" style="190" customWidth="1"/>
    <col min="4" max="4" width="52.28515625" style="190" customWidth="1"/>
    <col min="5" max="5" width="67.7109375" style="190" customWidth="1"/>
    <col min="6" max="6" width="53.5703125" style="190" customWidth="1"/>
    <col min="7" max="23" width="11.42578125" style="11"/>
    <col min="24" max="24" width="11.42578125" style="190"/>
    <col min="25" max="25" width="14" style="190" bestFit="1" customWidth="1"/>
    <col min="26" max="26" width="3.85546875" customWidth="1"/>
  </cols>
  <sheetData>
    <row r="1" spans="1:26" s="58" customFormat="1" x14ac:dyDescent="0.25">
      <c r="A1" s="58" t="s">
        <v>161</v>
      </c>
      <c r="B1" s="58" t="s">
        <v>160</v>
      </c>
      <c r="C1" s="58" t="s">
        <v>187</v>
      </c>
      <c r="D1" s="58" t="s">
        <v>162</v>
      </c>
      <c r="E1" s="58" t="s">
        <v>194</v>
      </c>
      <c r="F1" s="58" t="s">
        <v>163</v>
      </c>
      <c r="G1" s="58" t="s">
        <v>164</v>
      </c>
      <c r="H1" s="58" t="s">
        <v>166</v>
      </c>
      <c r="I1" s="58" t="s">
        <v>167</v>
      </c>
      <c r="J1" s="58" t="s">
        <v>168</v>
      </c>
      <c r="K1" s="58" t="s">
        <v>169</v>
      </c>
      <c r="L1" s="58" t="s">
        <v>170</v>
      </c>
      <c r="M1" s="58" t="s">
        <v>171</v>
      </c>
      <c r="N1" s="58" t="s">
        <v>172</v>
      </c>
      <c r="O1" s="58" t="s">
        <v>173</v>
      </c>
      <c r="P1" s="58" t="s">
        <v>174</v>
      </c>
      <c r="Q1" s="58" t="s">
        <v>175</v>
      </c>
      <c r="R1" s="58" t="s">
        <v>176</v>
      </c>
      <c r="S1" s="58" t="s">
        <v>177</v>
      </c>
      <c r="T1" s="58" t="s">
        <v>178</v>
      </c>
      <c r="U1" s="58" t="s">
        <v>179</v>
      </c>
      <c r="V1" s="58" t="s">
        <v>180</v>
      </c>
      <c r="W1" s="58" t="s">
        <v>181</v>
      </c>
      <c r="X1" s="58" t="s">
        <v>165</v>
      </c>
      <c r="Y1" s="58" t="s">
        <v>251</v>
      </c>
      <c r="Z1" s="69"/>
    </row>
    <row r="2" spans="1:26" x14ac:dyDescent="0.25">
      <c r="B2" s="11">
        <v>1</v>
      </c>
      <c r="C2" s="190" t="s">
        <v>188</v>
      </c>
      <c r="D2" s="190" t="str">
        <f>IF('1-vasculaire'!A7&lt;&gt;"",'1-vasculaire'!A7,"")</f>
        <v>ANGIOGRAPHIES</v>
      </c>
      <c r="E2" s="190" t="str">
        <f t="shared" ref="E2:E7" si="0">IF(D2&lt;&gt;"",CONCATENATE(D2,"-","vasc"),"")</f>
        <v>ANGIOGRAPHIES-vasc</v>
      </c>
      <c r="F2" s="190" t="str">
        <f>IF('1-vasculaire'!B7&lt;&gt;"",'1-vasculaire'!B7,"")</f>
        <v/>
      </c>
      <c r="G2" s="11" t="str">
        <f>IF('1-vasculaire'!C7&lt;&gt;"",'1-vasculaire'!C7,"")</f>
        <v/>
      </c>
      <c r="H2" s="11" t="str">
        <f>IF('1-vasculaire'!D7&lt;&gt;"",1,"")</f>
        <v/>
      </c>
      <c r="I2" s="11" t="str">
        <f>IF('1-vasculaire'!E7&lt;&gt;"",1,"")</f>
        <v/>
      </c>
      <c r="J2" s="11" t="str">
        <f>IF('1-vasculaire'!F7&lt;&gt;"",1,"")</f>
        <v/>
      </c>
      <c r="K2" s="11" t="str">
        <f>IF('1-vasculaire'!G7&lt;&gt;"",1,"")</f>
        <v/>
      </c>
      <c r="L2" s="11" t="str">
        <f>IF('1-vasculaire'!H7&lt;&gt;"",1,"")</f>
        <v/>
      </c>
      <c r="M2" s="11" t="str">
        <f>IF('1-vasculaire'!I7&lt;&gt;"",1,"")</f>
        <v/>
      </c>
      <c r="N2" s="11" t="str">
        <f>IF('1-vasculaire'!J7&lt;&gt;"",1,"")</f>
        <v/>
      </c>
      <c r="O2" s="11" t="str">
        <f>IF('1-vasculaire'!K7&lt;&gt;"",1,"")</f>
        <v/>
      </c>
      <c r="P2" s="11" t="str">
        <f>IF('1-vasculaire'!L7&lt;&gt;"",1,"")</f>
        <v/>
      </c>
      <c r="Q2" s="11" t="str">
        <f>IF('1-vasculaire'!M7&lt;&gt;"",1,"")</f>
        <v/>
      </c>
      <c r="R2" s="11" t="str">
        <f>IF('1-vasculaire'!N7&lt;&gt;"",1,"")</f>
        <v/>
      </c>
      <c r="S2" s="11" t="str">
        <f>IF('1-vasculaire'!O7&lt;&gt;"",1,"")</f>
        <v/>
      </c>
      <c r="T2" s="11" t="str">
        <f>IF('1-vasculaire'!P7&lt;&gt;"",1,"")</f>
        <v/>
      </c>
      <c r="U2" s="11" t="str">
        <f>IF('1-vasculaire'!Q7&lt;&gt;"",1,"")</f>
        <v/>
      </c>
      <c r="V2" s="11" t="str">
        <f>IF('1-vasculaire'!R7&lt;&gt;"",1,"")</f>
        <v/>
      </c>
      <c r="W2" s="11" t="str">
        <f>IF('1-vasculaire'!S7&lt;&gt;"",1,"")</f>
        <v/>
      </c>
      <c r="X2" s="190" t="str">
        <f>IF('1-vasculaire'!T7&lt;&gt;"",'1-vasculaire'!T7,"")</f>
        <v/>
      </c>
      <c r="Y2" s="190" t="str">
        <f>IF('1-vasculaire'!U7&lt;&gt;"",'1-vasculaire'!U7,"")</f>
        <v/>
      </c>
      <c r="Z2" s="59"/>
    </row>
    <row r="3" spans="1:26" x14ac:dyDescent="0.25">
      <c r="B3" s="11">
        <v>2</v>
      </c>
      <c r="C3" s="190" t="s">
        <v>188</v>
      </c>
      <c r="D3" s="190" t="str">
        <f>IF('1-vasculaire'!A8&lt;&gt;"",'1-vasculaire'!A8,"")</f>
        <v>artériographies (artériel)</v>
      </c>
      <c r="E3" s="190" t="str">
        <f t="shared" si="0"/>
        <v>artériographies (artériel)-vasc</v>
      </c>
      <c r="F3" s="190" t="str">
        <f>IF('1-vasculaire'!B8&lt;&gt;"",'1-vasculaire'!B8,"")</f>
        <v/>
      </c>
      <c r="G3" s="11" t="str">
        <f>IF('1-vasculaire'!C8&lt;&gt;"",'1-vasculaire'!C8,"")</f>
        <v/>
      </c>
      <c r="H3" s="11" t="str">
        <f>IF('1-vasculaire'!D8&lt;&gt;"",1,"")</f>
        <v/>
      </c>
      <c r="I3" s="11" t="str">
        <f>IF('1-vasculaire'!E8&lt;&gt;"",1,"")</f>
        <v/>
      </c>
      <c r="J3" s="11" t="str">
        <f>IF('1-vasculaire'!F8&lt;&gt;"",1,"")</f>
        <v/>
      </c>
      <c r="K3" s="11" t="str">
        <f>IF('1-vasculaire'!G8&lt;&gt;"",1,"")</f>
        <v/>
      </c>
      <c r="L3" s="11" t="str">
        <f>IF('1-vasculaire'!H8&lt;&gt;"",1,"")</f>
        <v/>
      </c>
      <c r="M3" s="11" t="str">
        <f>IF('1-vasculaire'!I8&lt;&gt;"",1,"")</f>
        <v/>
      </c>
      <c r="N3" s="11" t="str">
        <f>IF('1-vasculaire'!J8&lt;&gt;"",1,"")</f>
        <v/>
      </c>
      <c r="O3" s="11" t="str">
        <f>IF('1-vasculaire'!K8&lt;&gt;"",1,"")</f>
        <v/>
      </c>
      <c r="P3" s="11" t="str">
        <f>IF('1-vasculaire'!L8&lt;&gt;"",1,"")</f>
        <v/>
      </c>
      <c r="Q3" s="11" t="str">
        <f>IF('1-vasculaire'!M8&lt;&gt;"",1,"")</f>
        <v/>
      </c>
      <c r="R3" s="11" t="str">
        <f>IF('1-vasculaire'!N8&lt;&gt;"",1,"")</f>
        <v/>
      </c>
      <c r="S3" s="11" t="str">
        <f>IF('1-vasculaire'!O8&lt;&gt;"",1,"")</f>
        <v/>
      </c>
      <c r="T3" s="11" t="str">
        <f>IF('1-vasculaire'!P8&lt;&gt;"",1,"")</f>
        <v/>
      </c>
      <c r="U3" s="11" t="str">
        <f>IF('1-vasculaire'!Q8&lt;&gt;"",1,"")</f>
        <v/>
      </c>
      <c r="V3" s="11" t="str">
        <f>IF('1-vasculaire'!R8&lt;&gt;"",1,"")</f>
        <v/>
      </c>
      <c r="W3" s="11" t="str">
        <f>IF('1-vasculaire'!S8&lt;&gt;"",1,"")</f>
        <v/>
      </c>
      <c r="X3" s="190" t="str">
        <f>IF('1-vasculaire'!T8&lt;&gt;"",'1-vasculaire'!T8,"")</f>
        <v/>
      </c>
      <c r="Y3" s="190" t="str">
        <f>IF('1-vasculaire'!U8&lt;&gt;"",'1-vasculaire'!U8,"")</f>
        <v/>
      </c>
      <c r="Z3" s="59"/>
    </row>
    <row r="4" spans="1:26" x14ac:dyDescent="0.25">
      <c r="B4" s="11">
        <v>3</v>
      </c>
      <c r="C4" s="190" t="s">
        <v>188</v>
      </c>
      <c r="D4" s="190" t="str">
        <f>IF('1-vasculaire'!A9&lt;&gt;"",'1-vasculaire'!A9,"")</f>
        <v>phlébographie (veineux)</v>
      </c>
      <c r="E4" s="190" t="str">
        <f t="shared" si="0"/>
        <v>phlébographie (veineux)-vasc</v>
      </c>
      <c r="F4" s="190" t="str">
        <f>IF('1-vasculaire'!B9&lt;&gt;"",'1-vasculaire'!B9,"")</f>
        <v/>
      </c>
      <c r="G4" s="11" t="str">
        <f>IF('1-vasculaire'!C9&lt;&gt;"",'1-vasculaire'!C9,"")</f>
        <v/>
      </c>
      <c r="H4" s="11" t="str">
        <f>IF('1-vasculaire'!D9&lt;&gt;"",1,"")</f>
        <v/>
      </c>
      <c r="I4" s="11" t="str">
        <f>IF('1-vasculaire'!E9&lt;&gt;"",1,"")</f>
        <v/>
      </c>
      <c r="J4" s="11" t="str">
        <f>IF('1-vasculaire'!F9&lt;&gt;"",1,"")</f>
        <v/>
      </c>
      <c r="K4" s="11" t="str">
        <f>IF('1-vasculaire'!G9&lt;&gt;"",1,"")</f>
        <v/>
      </c>
      <c r="L4" s="11" t="str">
        <f>IF('1-vasculaire'!H9&lt;&gt;"",1,"")</f>
        <v/>
      </c>
      <c r="M4" s="11" t="str">
        <f>IF('1-vasculaire'!I9&lt;&gt;"",1,"")</f>
        <v/>
      </c>
      <c r="N4" s="11" t="str">
        <f>IF('1-vasculaire'!J9&lt;&gt;"",1,"")</f>
        <v/>
      </c>
      <c r="O4" s="11" t="str">
        <f>IF('1-vasculaire'!K9&lt;&gt;"",1,"")</f>
        <v/>
      </c>
      <c r="P4" s="11" t="str">
        <f>IF('1-vasculaire'!L9&lt;&gt;"",1,"")</f>
        <v/>
      </c>
      <c r="Q4" s="11" t="str">
        <f>IF('1-vasculaire'!M9&lt;&gt;"",1,"")</f>
        <v/>
      </c>
      <c r="R4" s="11" t="str">
        <f>IF('1-vasculaire'!N9&lt;&gt;"",1,"")</f>
        <v/>
      </c>
      <c r="S4" s="11" t="str">
        <f>IF('1-vasculaire'!O9&lt;&gt;"",1,"")</f>
        <v/>
      </c>
      <c r="T4" s="11" t="str">
        <f>IF('1-vasculaire'!P9&lt;&gt;"",1,"")</f>
        <v/>
      </c>
      <c r="U4" s="11" t="str">
        <f>IF('1-vasculaire'!Q9&lt;&gt;"",1,"")</f>
        <v/>
      </c>
      <c r="V4" s="11" t="str">
        <f>IF('1-vasculaire'!R9&lt;&gt;"",1,"")</f>
        <v/>
      </c>
      <c r="W4" s="11" t="str">
        <f>IF('1-vasculaire'!S9&lt;&gt;"",1,"")</f>
        <v/>
      </c>
      <c r="X4" s="190" t="str">
        <f>IF('1-vasculaire'!T9&lt;&gt;"",'1-vasculaire'!T9,"")</f>
        <v/>
      </c>
      <c r="Y4" s="190" t="str">
        <f>IF('1-vasculaire'!U9&lt;&gt;"",'1-vasculaire'!U9,"")</f>
        <v/>
      </c>
      <c r="Z4" s="59"/>
    </row>
    <row r="5" spans="1:26" x14ac:dyDescent="0.25">
      <c r="B5" s="11">
        <v>4</v>
      </c>
      <c r="C5" s="190" t="s">
        <v>188</v>
      </c>
      <c r="D5" s="190" t="str">
        <f>IF('1-vasculaire'!A10&lt;&gt;"",'1-vasculaire'!A10,"")</f>
        <v>lymphographies</v>
      </c>
      <c r="E5" s="190" t="str">
        <f t="shared" si="0"/>
        <v>lymphographies-vasc</v>
      </c>
      <c r="F5" s="190" t="str">
        <f>IF('1-vasculaire'!B10&lt;&gt;"",'1-vasculaire'!B10,"")</f>
        <v/>
      </c>
      <c r="G5" s="11" t="str">
        <f>IF('1-vasculaire'!C10&lt;&gt;"",'1-vasculaire'!C10,"")</f>
        <v/>
      </c>
      <c r="H5" s="11" t="str">
        <f>IF('1-vasculaire'!D10&lt;&gt;"",1,"")</f>
        <v/>
      </c>
      <c r="I5" s="11" t="str">
        <f>IF('1-vasculaire'!E10&lt;&gt;"",1,"")</f>
        <v/>
      </c>
      <c r="J5" s="11" t="str">
        <f>IF('1-vasculaire'!F10&lt;&gt;"",1,"")</f>
        <v/>
      </c>
      <c r="K5" s="11" t="str">
        <f>IF('1-vasculaire'!G10&lt;&gt;"",1,"")</f>
        <v/>
      </c>
      <c r="L5" s="11" t="str">
        <f>IF('1-vasculaire'!H10&lt;&gt;"",1,"")</f>
        <v/>
      </c>
      <c r="M5" s="11" t="str">
        <f>IF('1-vasculaire'!I10&lt;&gt;"",1,"")</f>
        <v/>
      </c>
      <c r="N5" s="11" t="str">
        <f>IF('1-vasculaire'!J10&lt;&gt;"",1,"")</f>
        <v/>
      </c>
      <c r="O5" s="11" t="str">
        <f>IF('1-vasculaire'!K10&lt;&gt;"",1,"")</f>
        <v/>
      </c>
      <c r="P5" s="11" t="str">
        <f>IF('1-vasculaire'!L10&lt;&gt;"",1,"")</f>
        <v/>
      </c>
      <c r="Q5" s="11" t="str">
        <f>IF('1-vasculaire'!M10&lt;&gt;"",1,"")</f>
        <v/>
      </c>
      <c r="R5" s="11" t="str">
        <f>IF('1-vasculaire'!N10&lt;&gt;"",1,"")</f>
        <v/>
      </c>
      <c r="S5" s="11" t="str">
        <f>IF('1-vasculaire'!O10&lt;&gt;"",1,"")</f>
        <v/>
      </c>
      <c r="T5" s="11" t="str">
        <f>IF('1-vasculaire'!P10&lt;&gt;"",1,"")</f>
        <v/>
      </c>
      <c r="U5" s="11" t="str">
        <f>IF('1-vasculaire'!Q10&lt;&gt;"",1,"")</f>
        <v/>
      </c>
      <c r="V5" s="11" t="str">
        <f>IF('1-vasculaire'!R10&lt;&gt;"",1,"")</f>
        <v/>
      </c>
      <c r="W5" s="11" t="str">
        <f>IF('1-vasculaire'!S10&lt;&gt;"",1,"")</f>
        <v/>
      </c>
      <c r="X5" s="190" t="str">
        <f>IF('1-vasculaire'!T10&lt;&gt;"",'1-vasculaire'!T10,"")</f>
        <v/>
      </c>
      <c r="Y5" s="190" t="str">
        <f>IF('1-vasculaire'!U10&lt;&gt;"",'1-vasculaire'!U10,"")</f>
        <v/>
      </c>
      <c r="Z5" s="59"/>
    </row>
    <row r="6" spans="1:26" x14ac:dyDescent="0.25">
      <c r="B6" s="11">
        <v>5</v>
      </c>
      <c r="C6" s="190" t="s">
        <v>188</v>
      </c>
      <c r="D6" s="190" t="str">
        <f>IF('1-vasculaire'!A11&lt;&gt;"",'1-vasculaire'!A11,"")</f>
        <v>BIOPSIES vasculaires</v>
      </c>
      <c r="E6" s="190" t="str">
        <f t="shared" si="0"/>
        <v>BIOPSIES vasculaires-vasc</v>
      </c>
      <c r="F6" s="190" t="str">
        <f>IF('1-vasculaire'!B11&lt;&gt;"",'1-vasculaire'!B11,"")</f>
        <v/>
      </c>
      <c r="G6" s="11" t="str">
        <f>IF('1-vasculaire'!C11&lt;&gt;"",'1-vasculaire'!C11,"")</f>
        <v/>
      </c>
      <c r="H6" s="11" t="str">
        <f>IF('1-vasculaire'!D11&lt;&gt;"",1,"")</f>
        <v/>
      </c>
      <c r="I6" s="11" t="str">
        <f>IF('1-vasculaire'!E11&lt;&gt;"",1,"")</f>
        <v/>
      </c>
      <c r="J6" s="11" t="str">
        <f>IF('1-vasculaire'!F11&lt;&gt;"",1,"")</f>
        <v/>
      </c>
      <c r="K6" s="11" t="str">
        <f>IF('1-vasculaire'!G11&lt;&gt;"",1,"")</f>
        <v/>
      </c>
      <c r="L6" s="11" t="str">
        <f>IF('1-vasculaire'!H11&lt;&gt;"",1,"")</f>
        <v/>
      </c>
      <c r="M6" s="11" t="str">
        <f>IF('1-vasculaire'!I11&lt;&gt;"",1,"")</f>
        <v/>
      </c>
      <c r="N6" s="11" t="str">
        <f>IF('1-vasculaire'!J11&lt;&gt;"",1,"")</f>
        <v/>
      </c>
      <c r="O6" s="11" t="str">
        <f>IF('1-vasculaire'!K11&lt;&gt;"",1,"")</f>
        <v/>
      </c>
      <c r="P6" s="11" t="str">
        <f>IF('1-vasculaire'!L11&lt;&gt;"",1,"")</f>
        <v/>
      </c>
      <c r="Q6" s="11" t="str">
        <f>IF('1-vasculaire'!M11&lt;&gt;"",1,"")</f>
        <v/>
      </c>
      <c r="R6" s="11" t="str">
        <f>IF('1-vasculaire'!N11&lt;&gt;"",1,"")</f>
        <v/>
      </c>
      <c r="S6" s="11" t="str">
        <f>IF('1-vasculaire'!O11&lt;&gt;"",1,"")</f>
        <v/>
      </c>
      <c r="T6" s="11" t="str">
        <f>IF('1-vasculaire'!P11&lt;&gt;"",1,"")</f>
        <v/>
      </c>
      <c r="U6" s="11" t="str">
        <f>IF('1-vasculaire'!Q11&lt;&gt;"",1,"")</f>
        <v/>
      </c>
      <c r="V6" s="11" t="str">
        <f>IF('1-vasculaire'!R11&lt;&gt;"",1,"")</f>
        <v/>
      </c>
      <c r="W6" s="11" t="str">
        <f>IF('1-vasculaire'!S11&lt;&gt;"",1,"")</f>
        <v/>
      </c>
      <c r="X6" s="190" t="str">
        <f>IF('1-vasculaire'!T11&lt;&gt;"",'1-vasculaire'!T11,"")</f>
        <v/>
      </c>
      <c r="Y6" s="190" t="str">
        <f>IF('1-vasculaire'!U11&lt;&gt;"",'1-vasculaire'!U11,"")</f>
        <v/>
      </c>
      <c r="Z6" s="59"/>
    </row>
    <row r="7" spans="1:26" x14ac:dyDescent="0.25">
      <c r="B7" s="11">
        <v>6</v>
      </c>
      <c r="C7" s="190" t="s">
        <v>188</v>
      </c>
      <c r="D7" s="190" t="str">
        <f>IF('1-vasculaire'!A16&lt;&gt;"",'1-vasculaire'!A16,"")</f>
        <v>OBLITERATION d'anévrisme artériel</v>
      </c>
      <c r="E7" s="190" t="str">
        <f t="shared" si="0"/>
        <v>OBLITERATION d'anévrisme artériel-vasc</v>
      </c>
      <c r="F7" s="190" t="str">
        <f>IF('1-vasculaire'!B16&lt;&gt;"",'1-vasculaire'!B16,"")</f>
        <v>artère digestive, rénale, splénique…</v>
      </c>
      <c r="G7" s="11" t="str">
        <f>IF('1-vasculaire'!C16&lt;&gt;"",'1-vasculaire'!C16,"")</f>
        <v/>
      </c>
      <c r="H7" s="11" t="str">
        <f>IF('1-vasculaire'!D16&lt;&gt;"",1,"")</f>
        <v/>
      </c>
      <c r="I7" s="11" t="str">
        <f>IF('1-vasculaire'!E16&lt;&gt;"",1,"")</f>
        <v/>
      </c>
      <c r="J7" s="11" t="str">
        <f>IF('1-vasculaire'!F16&lt;&gt;"",1,"")</f>
        <v/>
      </c>
      <c r="K7" s="11" t="str">
        <f>IF('1-vasculaire'!G16&lt;&gt;"",1,"")</f>
        <v/>
      </c>
      <c r="L7" s="11" t="str">
        <f>IF('1-vasculaire'!H16&lt;&gt;"",1,"")</f>
        <v/>
      </c>
      <c r="M7" s="11" t="str">
        <f>IF('1-vasculaire'!I16&lt;&gt;"",1,"")</f>
        <v/>
      </c>
      <c r="N7" s="11" t="str">
        <f>IF('1-vasculaire'!J16&lt;&gt;"",1,"")</f>
        <v/>
      </c>
      <c r="O7" s="11" t="str">
        <f>IF('1-vasculaire'!K16&lt;&gt;"",1,"")</f>
        <v/>
      </c>
      <c r="P7" s="11" t="str">
        <f>IF('1-vasculaire'!L16&lt;&gt;"",1,"")</f>
        <v/>
      </c>
      <c r="Q7" s="11" t="str">
        <f>IF('1-vasculaire'!M16&lt;&gt;"",1,"")</f>
        <v/>
      </c>
      <c r="R7" s="11" t="str">
        <f>IF('1-vasculaire'!N16&lt;&gt;"",1,"")</f>
        <v/>
      </c>
      <c r="S7" s="11" t="str">
        <f>IF('1-vasculaire'!O16&lt;&gt;"",1,"")</f>
        <v/>
      </c>
      <c r="T7" s="11" t="str">
        <f>IF('1-vasculaire'!P16&lt;&gt;"",1,"")</f>
        <v/>
      </c>
      <c r="U7" s="11" t="str">
        <f>IF('1-vasculaire'!Q16&lt;&gt;"",1,"")</f>
        <v/>
      </c>
      <c r="V7" s="11" t="str">
        <f>IF('1-vasculaire'!R16&lt;&gt;"",1,"")</f>
        <v/>
      </c>
      <c r="W7" s="11" t="str">
        <f>IF('1-vasculaire'!S16&lt;&gt;"",1,"")</f>
        <v/>
      </c>
      <c r="X7" s="190" t="str">
        <f>IF('1-vasculaire'!T16&lt;&gt;"",'1-vasculaire'!T16,"")</f>
        <v/>
      </c>
      <c r="Y7" s="190" t="str">
        <f>IF('1-vasculaire'!U16&lt;&gt;"",'1-vasculaire'!U16,"")</f>
        <v/>
      </c>
      <c r="Z7" s="59"/>
    </row>
    <row r="8" spans="1:26" x14ac:dyDescent="0.25">
      <c r="B8" s="11">
        <v>7</v>
      </c>
      <c r="C8" s="190" t="s">
        <v>188</v>
      </c>
      <c r="D8" s="190" t="str">
        <f>IF('1-vasculaire'!A17&lt;&gt;"",'1-vasculaire'!A17,"")</f>
        <v>EMBOLISATION veineuse</v>
      </c>
      <c r="E8" s="190" t="str">
        <f>IF(D8&lt;&gt;"",CONCATENATE(D8,"-","vasc"),"")</f>
        <v>EMBOLISATION veineuse-vasc</v>
      </c>
      <c r="F8" s="190" t="str">
        <f>IF('1-vasculaire'!B17&lt;&gt;"",'1-vasculaire'!B17,"")</f>
        <v>veine porte
varices oesogastriques, 
pelviennes,  testiculaire…</v>
      </c>
      <c r="G8" s="11" t="str">
        <f>IF('1-vasculaire'!C17&lt;&gt;"",'1-vasculaire'!C17,"")</f>
        <v/>
      </c>
      <c r="H8" s="11" t="str">
        <f>IF('1-vasculaire'!D17&lt;&gt;"",1,"")</f>
        <v/>
      </c>
      <c r="I8" s="11" t="str">
        <f>IF('1-vasculaire'!E17&lt;&gt;"",1,"")</f>
        <v/>
      </c>
      <c r="J8" s="11" t="str">
        <f>IF('1-vasculaire'!F17&lt;&gt;"",1,"")</f>
        <v/>
      </c>
      <c r="K8" s="11" t="str">
        <f>IF('1-vasculaire'!G17&lt;&gt;"",1,"")</f>
        <v/>
      </c>
      <c r="L8" s="11" t="str">
        <f>IF('1-vasculaire'!H17&lt;&gt;"",1,"")</f>
        <v/>
      </c>
      <c r="M8" s="11" t="str">
        <f>IF('1-vasculaire'!I17&lt;&gt;"",1,"")</f>
        <v/>
      </c>
      <c r="N8" s="11" t="str">
        <f>IF('1-vasculaire'!J17&lt;&gt;"",1,"")</f>
        <v/>
      </c>
      <c r="O8" s="11" t="str">
        <f>IF('1-vasculaire'!K17&lt;&gt;"",1,"")</f>
        <v/>
      </c>
      <c r="P8" s="11" t="str">
        <f>IF('1-vasculaire'!L17&lt;&gt;"",1,"")</f>
        <v/>
      </c>
      <c r="Q8" s="11" t="str">
        <f>IF('1-vasculaire'!M17&lt;&gt;"",1,"")</f>
        <v/>
      </c>
      <c r="R8" s="11" t="str">
        <f>IF('1-vasculaire'!N17&lt;&gt;"",1,"")</f>
        <v/>
      </c>
      <c r="S8" s="11" t="str">
        <f>IF('1-vasculaire'!O17&lt;&gt;"",1,"")</f>
        <v/>
      </c>
      <c r="T8" s="11" t="str">
        <f>IF('1-vasculaire'!P17&lt;&gt;"",1,"")</f>
        <v/>
      </c>
      <c r="U8" s="11" t="str">
        <f>IF('1-vasculaire'!Q17&lt;&gt;"",1,"")</f>
        <v/>
      </c>
      <c r="V8" s="11" t="str">
        <f>IF('1-vasculaire'!R17&lt;&gt;"",1,"")</f>
        <v/>
      </c>
      <c r="W8" s="11" t="str">
        <f>IF('1-vasculaire'!S17&lt;&gt;"",1,"")</f>
        <v/>
      </c>
      <c r="X8" s="190" t="str">
        <f>IF('1-vasculaire'!T17&lt;&gt;"",'1-vasculaire'!T17,"")</f>
        <v/>
      </c>
      <c r="Y8" s="190" t="str">
        <f>IF('1-vasculaire'!U17&lt;&gt;"",'1-vasculaire'!U17,"")</f>
        <v/>
      </c>
      <c r="Z8" s="59"/>
    </row>
    <row r="9" spans="1:26" x14ac:dyDescent="0.25">
      <c r="B9" s="11">
        <v>8</v>
      </c>
      <c r="C9" s="190" t="s">
        <v>188</v>
      </c>
      <c r="D9" s="192" t="str">
        <f>IF('1-vasculaire'!A18&lt;&gt;"",'1-vasculaire'!A18,"")</f>
        <v xml:space="preserve">EMBOLISATION artérielle </v>
      </c>
      <c r="E9" s="190" t="str">
        <f>IF(D8&lt;&gt;"",CONCATENATE(D9,"caro-","vasc"),"")</f>
        <v>EMBOLISATION artérielle caro-vasc</v>
      </c>
      <c r="F9" s="190" t="str">
        <f>IF('1-vasculaire'!B18&lt;&gt;"",'1-vasculaire'!B18,"")</f>
        <v>carotides
tronc supérieur aortique (TSA)</v>
      </c>
      <c r="G9" s="11" t="str">
        <f>IF('1-vasculaire'!C18&lt;&gt;"",'1-vasculaire'!C18,"")</f>
        <v/>
      </c>
      <c r="H9" s="11" t="str">
        <f>IF('1-vasculaire'!D18&lt;&gt;"",1,"")</f>
        <v/>
      </c>
      <c r="I9" s="11" t="str">
        <f>IF('1-vasculaire'!E18&lt;&gt;"",1,"")</f>
        <v/>
      </c>
      <c r="J9" s="11" t="str">
        <f>IF('1-vasculaire'!F18&lt;&gt;"",1,"")</f>
        <v/>
      </c>
      <c r="K9" s="11" t="str">
        <f>IF('1-vasculaire'!G18&lt;&gt;"",1,"")</f>
        <v/>
      </c>
      <c r="L9" s="11" t="str">
        <f>IF('1-vasculaire'!H18&lt;&gt;"",1,"")</f>
        <v/>
      </c>
      <c r="M9" s="11" t="str">
        <f>IF('1-vasculaire'!I18&lt;&gt;"",1,"")</f>
        <v/>
      </c>
      <c r="N9" s="11" t="str">
        <f>IF('1-vasculaire'!J18&lt;&gt;"",1,"")</f>
        <v/>
      </c>
      <c r="O9" s="11" t="str">
        <f>IF('1-vasculaire'!K18&lt;&gt;"",1,"")</f>
        <v/>
      </c>
      <c r="P9" s="11" t="str">
        <f>IF('1-vasculaire'!L18&lt;&gt;"",1,"")</f>
        <v/>
      </c>
      <c r="Q9" s="11" t="str">
        <f>IF('1-vasculaire'!M18&lt;&gt;"",1,"")</f>
        <v/>
      </c>
      <c r="R9" s="11" t="str">
        <f>IF('1-vasculaire'!N18&lt;&gt;"",1,"")</f>
        <v/>
      </c>
      <c r="S9" s="11" t="str">
        <f>IF('1-vasculaire'!O18&lt;&gt;"",1,"")</f>
        <v/>
      </c>
      <c r="T9" s="11" t="str">
        <f>IF('1-vasculaire'!P18&lt;&gt;"",1,"")</f>
        <v/>
      </c>
      <c r="U9" s="11" t="str">
        <f>IF('1-vasculaire'!Q18&lt;&gt;"",1,"")</f>
        <v/>
      </c>
      <c r="V9" s="11" t="str">
        <f>IF('1-vasculaire'!R18&lt;&gt;"",1,"")</f>
        <v/>
      </c>
      <c r="W9" s="11" t="str">
        <f>IF('1-vasculaire'!S18&lt;&gt;"",1,"")</f>
        <v/>
      </c>
      <c r="X9" s="190" t="str">
        <f>IF('1-vasculaire'!T18&lt;&gt;"",'1-vasculaire'!T18,"")</f>
        <v/>
      </c>
      <c r="Y9" s="190" t="str">
        <f>IF('1-vasculaire'!U18&lt;&gt;"",'1-vasculaire'!U18,"")</f>
        <v/>
      </c>
      <c r="Z9" s="59"/>
    </row>
    <row r="10" spans="1:26" x14ac:dyDescent="0.25">
      <c r="B10" s="11">
        <v>9</v>
      </c>
      <c r="C10" s="190" t="s">
        <v>188</v>
      </c>
      <c r="D10" s="192" t="str">
        <f>IF('1-vasculaire'!A18&lt;&gt;"",'1-vasculaire'!A18,"")</f>
        <v xml:space="preserve">EMBOLISATION artérielle </v>
      </c>
      <c r="E10" s="190" t="str">
        <f>IF(D8&lt;&gt;"",CONCATENATE(D10,"autre-","vasc"),"")</f>
        <v>EMBOLISATION artérielle autre-vasc</v>
      </c>
      <c r="F10" s="190" t="str">
        <f>IF('1-vasculaire'!B19&lt;&gt;"",'1-vasculaire'!B19,"")</f>
        <v>autres artères : digestive, prostatique, utérine
bronchique, hemorroides, rénales…</v>
      </c>
      <c r="G10" s="11" t="str">
        <f>IF('1-vasculaire'!C19&lt;&gt;"",'1-vasculaire'!C19,"")</f>
        <v/>
      </c>
      <c r="H10" s="11" t="str">
        <f>IF('1-vasculaire'!D19&lt;&gt;"",1,"")</f>
        <v/>
      </c>
      <c r="I10" s="11" t="str">
        <f>IF('1-vasculaire'!E19&lt;&gt;"",1,"")</f>
        <v/>
      </c>
      <c r="J10" s="11" t="str">
        <f>IF('1-vasculaire'!F19&lt;&gt;"",1,"")</f>
        <v/>
      </c>
      <c r="K10" s="11" t="str">
        <f>IF('1-vasculaire'!G19&lt;&gt;"",1,"")</f>
        <v/>
      </c>
      <c r="L10" s="11" t="str">
        <f>IF('1-vasculaire'!H19&lt;&gt;"",1,"")</f>
        <v/>
      </c>
      <c r="M10" s="11" t="str">
        <f>IF('1-vasculaire'!I19&lt;&gt;"",1,"")</f>
        <v/>
      </c>
      <c r="N10" s="11" t="str">
        <f>IF('1-vasculaire'!J19&lt;&gt;"",1,"")</f>
        <v/>
      </c>
      <c r="O10" s="11" t="str">
        <f>IF('1-vasculaire'!K19&lt;&gt;"",1,"")</f>
        <v/>
      </c>
      <c r="P10" s="11" t="str">
        <f>IF('1-vasculaire'!L19&lt;&gt;"",1,"")</f>
        <v/>
      </c>
      <c r="Q10" s="11" t="str">
        <f>IF('1-vasculaire'!M19&lt;&gt;"",1,"")</f>
        <v/>
      </c>
      <c r="R10" s="11" t="str">
        <f>IF('1-vasculaire'!N19&lt;&gt;"",1,"")</f>
        <v/>
      </c>
      <c r="S10" s="11" t="str">
        <f>IF('1-vasculaire'!O19&lt;&gt;"",1,"")</f>
        <v/>
      </c>
      <c r="T10" s="11" t="str">
        <f>IF('1-vasculaire'!P19&lt;&gt;"",1,"")</f>
        <v/>
      </c>
      <c r="U10" s="11" t="str">
        <f>IF('1-vasculaire'!Q19&lt;&gt;"",1,"")</f>
        <v/>
      </c>
      <c r="V10" s="11" t="str">
        <f>IF('1-vasculaire'!R19&lt;&gt;"",1,"")</f>
        <v/>
      </c>
      <c r="W10" s="11" t="str">
        <f>IF('1-vasculaire'!S19&lt;&gt;"",1,"")</f>
        <v/>
      </c>
      <c r="X10" s="190" t="str">
        <f>IF('1-vasculaire'!T19&lt;&gt;"",'1-vasculaire'!T19,"")</f>
        <v/>
      </c>
      <c r="Y10" s="190" t="str">
        <f>IF('1-vasculaire'!U19&lt;&gt;"",'1-vasculaire'!U19,"")</f>
        <v/>
      </c>
      <c r="Z10" s="59"/>
    </row>
    <row r="11" spans="1:26" x14ac:dyDescent="0.25">
      <c r="B11" s="11">
        <v>10</v>
      </c>
      <c r="C11" s="190" t="s">
        <v>188</v>
      </c>
      <c r="D11" s="190" t="str">
        <f>IF('1-vasculaire'!A20&lt;&gt;"",'1-vasculaire'!A20,"")</f>
        <v>RADIO-EMBOLISATION
intra-artérielle</v>
      </c>
      <c r="E11" s="190" t="str">
        <f t="shared" ref="E11:E12" si="1">IF(D11&lt;&gt;"",CONCATENATE(D11,"-","vasc"),"")</f>
        <v>RADIO-EMBOLISATION
intra-artérielle-vasc</v>
      </c>
      <c r="F11" s="190" t="str">
        <f>IF('1-vasculaire'!B20&lt;&gt;"",'1-vasculaire'!B20,"")</f>
        <v>hépatique</v>
      </c>
      <c r="G11" s="11" t="str">
        <f>IF('1-vasculaire'!C20&lt;&gt;"",'1-vasculaire'!C20,"")</f>
        <v/>
      </c>
      <c r="H11" s="11" t="str">
        <f>IF('1-vasculaire'!D20&lt;&gt;"",1,"")</f>
        <v/>
      </c>
      <c r="I11" s="11" t="str">
        <f>IF('1-vasculaire'!E20&lt;&gt;"",1,"")</f>
        <v/>
      </c>
      <c r="J11" s="11" t="str">
        <f>IF('1-vasculaire'!F20&lt;&gt;"",1,"")</f>
        <v/>
      </c>
      <c r="K11" s="11" t="str">
        <f>IF('1-vasculaire'!G20&lt;&gt;"",1,"")</f>
        <v/>
      </c>
      <c r="L11" s="11" t="str">
        <f>IF('1-vasculaire'!H20&lt;&gt;"",1,"")</f>
        <v/>
      </c>
      <c r="M11" s="11" t="str">
        <f>IF('1-vasculaire'!I20&lt;&gt;"",1,"")</f>
        <v/>
      </c>
      <c r="N11" s="11" t="str">
        <f>IF('1-vasculaire'!J20&lt;&gt;"",1,"")</f>
        <v/>
      </c>
      <c r="O11" s="11" t="str">
        <f>IF('1-vasculaire'!K20&lt;&gt;"",1,"")</f>
        <v/>
      </c>
      <c r="P11" s="11" t="str">
        <f>IF('1-vasculaire'!L20&lt;&gt;"",1,"")</f>
        <v/>
      </c>
      <c r="Q11" s="11" t="str">
        <f>IF('1-vasculaire'!M20&lt;&gt;"",1,"")</f>
        <v/>
      </c>
      <c r="R11" s="11" t="str">
        <f>IF('1-vasculaire'!N20&lt;&gt;"",1,"")</f>
        <v/>
      </c>
      <c r="S11" s="11" t="str">
        <f>IF('1-vasculaire'!O20&lt;&gt;"",1,"")</f>
        <v/>
      </c>
      <c r="T11" s="11" t="str">
        <f>IF('1-vasculaire'!P20&lt;&gt;"",1,"")</f>
        <v/>
      </c>
      <c r="U11" s="11" t="str">
        <f>IF('1-vasculaire'!Q20&lt;&gt;"",1,"")</f>
        <v/>
      </c>
      <c r="V11" s="11" t="str">
        <f>IF('1-vasculaire'!R20&lt;&gt;"",1,"")</f>
        <v/>
      </c>
      <c r="W11" s="11" t="str">
        <f>IF('1-vasculaire'!S20&lt;&gt;"",1,"")</f>
        <v/>
      </c>
      <c r="X11" s="190" t="str">
        <f>IF('1-vasculaire'!T20&lt;&gt;"",'1-vasculaire'!T20,"")</f>
        <v/>
      </c>
      <c r="Y11" s="190" t="str">
        <f>IF('1-vasculaire'!U20&lt;&gt;"",'1-vasculaire'!U20,"")</f>
        <v/>
      </c>
      <c r="Z11" s="59"/>
    </row>
    <row r="12" spans="1:26" x14ac:dyDescent="0.25">
      <c r="B12" s="11">
        <v>11</v>
      </c>
      <c r="C12" s="190" t="s">
        <v>188</v>
      </c>
      <c r="D12" s="190" t="str">
        <f>IF('1-vasculaire'!A21&lt;&gt;"",'1-vasculaire'!A21,"")</f>
        <v>CHIMIO-EMBOLISATION
intra-artérielle</v>
      </c>
      <c r="E12" s="190" t="str">
        <f t="shared" si="1"/>
        <v>CHIMIO-EMBOLISATION
intra-artérielle-vasc</v>
      </c>
      <c r="F12" s="190" t="str">
        <f>IF('1-vasculaire'!B21&lt;&gt;"",'1-vasculaire'!B21,"")</f>
        <v>hépatique</v>
      </c>
      <c r="G12" s="11" t="str">
        <f>IF('1-vasculaire'!C21&lt;&gt;"",'1-vasculaire'!C21,"")</f>
        <v/>
      </c>
      <c r="H12" s="11" t="str">
        <f>IF('1-vasculaire'!D21&lt;&gt;"",1,"")</f>
        <v/>
      </c>
      <c r="I12" s="11" t="str">
        <f>IF('1-vasculaire'!E21&lt;&gt;"",1,"")</f>
        <v/>
      </c>
      <c r="J12" s="11" t="str">
        <f>IF('1-vasculaire'!F21&lt;&gt;"",1,"")</f>
        <v/>
      </c>
      <c r="K12" s="11" t="str">
        <f>IF('1-vasculaire'!G21&lt;&gt;"",1,"")</f>
        <v/>
      </c>
      <c r="L12" s="11" t="str">
        <f>IF('1-vasculaire'!H21&lt;&gt;"",1,"")</f>
        <v/>
      </c>
      <c r="M12" s="11" t="str">
        <f>IF('1-vasculaire'!I21&lt;&gt;"",1,"")</f>
        <v/>
      </c>
      <c r="N12" s="11" t="str">
        <f>IF('1-vasculaire'!J21&lt;&gt;"",1,"")</f>
        <v/>
      </c>
      <c r="O12" s="11" t="str">
        <f>IF('1-vasculaire'!K21&lt;&gt;"",1,"")</f>
        <v/>
      </c>
      <c r="P12" s="11" t="str">
        <f>IF('1-vasculaire'!L21&lt;&gt;"",1,"")</f>
        <v/>
      </c>
      <c r="Q12" s="11" t="str">
        <f>IF('1-vasculaire'!M21&lt;&gt;"",1,"")</f>
        <v/>
      </c>
      <c r="R12" s="11" t="str">
        <f>IF('1-vasculaire'!N21&lt;&gt;"",1,"")</f>
        <v/>
      </c>
      <c r="S12" s="11" t="str">
        <f>IF('1-vasculaire'!O21&lt;&gt;"",1,"")</f>
        <v/>
      </c>
      <c r="T12" s="11" t="str">
        <f>IF('1-vasculaire'!P21&lt;&gt;"",1,"")</f>
        <v/>
      </c>
      <c r="U12" s="11" t="str">
        <f>IF('1-vasculaire'!Q21&lt;&gt;"",1,"")</f>
        <v/>
      </c>
      <c r="V12" s="11" t="str">
        <f>IF('1-vasculaire'!R21&lt;&gt;"",1,"")</f>
        <v/>
      </c>
      <c r="W12" s="11" t="str">
        <f>IF('1-vasculaire'!S21&lt;&gt;"",1,"")</f>
        <v/>
      </c>
      <c r="X12" s="190" t="str">
        <f>IF('1-vasculaire'!T21&lt;&gt;"",'1-vasculaire'!T21,"")</f>
        <v/>
      </c>
      <c r="Y12" s="190" t="str">
        <f>IF('1-vasculaire'!U21&lt;&gt;"",'1-vasculaire'!U21,"")</f>
        <v/>
      </c>
      <c r="Z12" s="59"/>
    </row>
    <row r="13" spans="1:26" x14ac:dyDescent="0.25">
      <c r="B13" s="11">
        <v>12</v>
      </c>
      <c r="C13" s="190" t="s">
        <v>188</v>
      </c>
      <c r="D13" s="190" t="str">
        <f>IF('1-vasculaire'!A22&lt;&gt;"",'1-vasculaire'!A22,"")</f>
        <v>SCLEROTHERAPIE veineuse</v>
      </c>
      <c r="E13" s="190" t="str">
        <f>IF(D13&lt;&gt;"",CONCATENATE(D13,"-","vasc"),"")</f>
        <v>SCLEROTHERAPIE veineuse-vasc</v>
      </c>
      <c r="F13" s="190" t="str">
        <f>IF('1-vasculaire'!B22&lt;&gt;"",'1-vasculaire'!B22,"")</f>
        <v/>
      </c>
      <c r="G13" s="11" t="str">
        <f>IF('1-vasculaire'!C22&lt;&gt;"",'1-vasculaire'!C22,"")</f>
        <v/>
      </c>
      <c r="H13" s="11" t="str">
        <f>IF('1-vasculaire'!D22&lt;&gt;"",1,"")</f>
        <v/>
      </c>
      <c r="I13" s="11" t="str">
        <f>IF('1-vasculaire'!E22&lt;&gt;"",1,"")</f>
        <v/>
      </c>
      <c r="J13" s="11" t="str">
        <f>IF('1-vasculaire'!F22&lt;&gt;"",1,"")</f>
        <v/>
      </c>
      <c r="K13" s="11" t="str">
        <f>IF('1-vasculaire'!G22&lt;&gt;"",1,"")</f>
        <v/>
      </c>
      <c r="L13" s="11" t="str">
        <f>IF('1-vasculaire'!H22&lt;&gt;"",1,"")</f>
        <v/>
      </c>
      <c r="M13" s="11" t="str">
        <f>IF('1-vasculaire'!I22&lt;&gt;"",1,"")</f>
        <v/>
      </c>
      <c r="N13" s="11" t="str">
        <f>IF('1-vasculaire'!J22&lt;&gt;"",1,"")</f>
        <v/>
      </c>
      <c r="O13" s="11" t="str">
        <f>IF('1-vasculaire'!K22&lt;&gt;"",1,"")</f>
        <v/>
      </c>
      <c r="P13" s="11" t="str">
        <f>IF('1-vasculaire'!L22&lt;&gt;"",1,"")</f>
        <v/>
      </c>
      <c r="Q13" s="11" t="str">
        <f>IF('1-vasculaire'!M22&lt;&gt;"",1,"")</f>
        <v/>
      </c>
      <c r="R13" s="11" t="str">
        <f>IF('1-vasculaire'!N22&lt;&gt;"",1,"")</f>
        <v/>
      </c>
      <c r="S13" s="11" t="str">
        <f>IF('1-vasculaire'!O22&lt;&gt;"",1,"")</f>
        <v/>
      </c>
      <c r="T13" s="11" t="str">
        <f>IF('1-vasculaire'!P22&lt;&gt;"",1,"")</f>
        <v/>
      </c>
      <c r="U13" s="11" t="str">
        <f>IF('1-vasculaire'!Q22&lt;&gt;"",1,"")</f>
        <v/>
      </c>
      <c r="V13" s="11" t="str">
        <f>IF('1-vasculaire'!R22&lt;&gt;"",1,"")</f>
        <v/>
      </c>
      <c r="W13" s="11" t="str">
        <f>IF('1-vasculaire'!S22&lt;&gt;"",1,"")</f>
        <v/>
      </c>
      <c r="X13" s="190" t="str">
        <f>IF('1-vasculaire'!T22&lt;&gt;"",'1-vasculaire'!T22,"")</f>
        <v/>
      </c>
      <c r="Y13" s="190" t="str">
        <f>IF('1-vasculaire'!U22&lt;&gt;"",'1-vasculaire'!U22,"")</f>
        <v/>
      </c>
      <c r="Z13" s="59"/>
    </row>
    <row r="14" spans="1:26" x14ac:dyDescent="0.25">
      <c r="B14" s="11">
        <v>13</v>
      </c>
      <c r="C14" s="190" t="s">
        <v>188</v>
      </c>
      <c r="D14" s="192" t="str">
        <f>IF('1-vasculaire'!A25&lt;&gt;"",'1-vasculaire'!A25,"")</f>
        <v>ANGIOPLASTIE/DILATATION artérielle avec pose de stent</v>
      </c>
      <c r="E14" s="194" t="str">
        <f>IF(D8&lt;&gt;"",CONCATENATE(D14," caro-","vasc"),"")</f>
        <v>ANGIOPLASTIE/DILATATION artérielle avec pose de stent caro-vasc</v>
      </c>
      <c r="F14" s="190" t="str">
        <f>IF('1-vasculaire'!B25&lt;&gt;"",'1-vasculaire'!B25,"")</f>
        <v>stent sur :
- carotides
- tronc supra-aortique (TSA)</v>
      </c>
      <c r="G14" s="11" t="str">
        <f>IF('1-vasculaire'!C25&lt;&gt;"",'1-vasculaire'!C25,"")</f>
        <v/>
      </c>
      <c r="H14" s="11" t="str">
        <f>IF('1-vasculaire'!D25&lt;&gt;"",1,"")</f>
        <v/>
      </c>
      <c r="I14" s="11" t="str">
        <f>IF('1-vasculaire'!E25&lt;&gt;"",1,"")</f>
        <v/>
      </c>
      <c r="J14" s="11" t="str">
        <f>IF('1-vasculaire'!F25&lt;&gt;"",1,"")</f>
        <v/>
      </c>
      <c r="K14" s="11" t="str">
        <f>IF('1-vasculaire'!G25&lt;&gt;"",1,"")</f>
        <v/>
      </c>
      <c r="L14" s="11" t="str">
        <f>IF('1-vasculaire'!H25&lt;&gt;"",1,"")</f>
        <v/>
      </c>
      <c r="M14" s="11" t="str">
        <f>IF('1-vasculaire'!I25&lt;&gt;"",1,"")</f>
        <v/>
      </c>
      <c r="N14" s="11" t="str">
        <f>IF('1-vasculaire'!J25&lt;&gt;"",1,"")</f>
        <v/>
      </c>
      <c r="O14" s="11" t="str">
        <f>IF('1-vasculaire'!K25&lt;&gt;"",1,"")</f>
        <v/>
      </c>
      <c r="P14" s="11" t="str">
        <f>IF('1-vasculaire'!L25&lt;&gt;"",1,"")</f>
        <v/>
      </c>
      <c r="Q14" s="11" t="str">
        <f>IF('1-vasculaire'!M25&lt;&gt;"",1,"")</f>
        <v/>
      </c>
      <c r="R14" s="11" t="str">
        <f>IF('1-vasculaire'!N25&lt;&gt;"",1,"")</f>
        <v/>
      </c>
      <c r="S14" s="11" t="str">
        <f>IF('1-vasculaire'!O25&lt;&gt;"",1,"")</f>
        <v/>
      </c>
      <c r="T14" s="11" t="str">
        <f>IF('1-vasculaire'!P25&lt;&gt;"",1,"")</f>
        <v/>
      </c>
      <c r="U14" s="11" t="str">
        <f>IF('1-vasculaire'!Q25&lt;&gt;"",1,"")</f>
        <v/>
      </c>
      <c r="V14" s="11" t="str">
        <f>IF('1-vasculaire'!R25&lt;&gt;"",1,"")</f>
        <v/>
      </c>
      <c r="W14" s="11" t="str">
        <f>IF('1-vasculaire'!S25&lt;&gt;"",1,"")</f>
        <v/>
      </c>
      <c r="X14" s="190" t="str">
        <f>IF('1-vasculaire'!T25&lt;&gt;"",'1-vasculaire'!T25,"")</f>
        <v/>
      </c>
      <c r="Y14" s="190" t="str">
        <f>IF('1-vasculaire'!U25&lt;&gt;"",'1-vasculaire'!U25,"")</f>
        <v/>
      </c>
      <c r="Z14" s="59"/>
    </row>
    <row r="15" spans="1:26" x14ac:dyDescent="0.25">
      <c r="B15" s="11">
        <v>14</v>
      </c>
      <c r="C15" s="190" t="s">
        <v>188</v>
      </c>
      <c r="D15" s="192" t="str">
        <f>IF('1-vasculaire'!A25&lt;&gt;"",'1-vasculaire'!A25,"")</f>
        <v>ANGIOPLASTIE/DILATATION artérielle avec pose de stent</v>
      </c>
      <c r="E15" s="194" t="str">
        <f>IF(D8&lt;&gt;"",CONCATENATE(D15," aorte-","vasc"),"")</f>
        <v>ANGIOPLASTIE/DILATATION artérielle avec pose de stent aorte-vasc</v>
      </c>
      <c r="F15" s="190" t="str">
        <f>IF('1-vasculaire'!B26&lt;&gt;"",'1-vasculaire'!B26,"")</f>
        <v>stent couvert sur :
- aorte thoracique
- aorte abdominale</v>
      </c>
      <c r="G15" s="11" t="str">
        <f>IF('1-vasculaire'!C26&lt;&gt;"",'1-vasculaire'!C26,"")</f>
        <v/>
      </c>
      <c r="H15" s="11" t="str">
        <f>IF('1-vasculaire'!D26&lt;&gt;"",1,"")</f>
        <v/>
      </c>
      <c r="I15" s="11" t="str">
        <f>IF('1-vasculaire'!E26&lt;&gt;"",1,"")</f>
        <v/>
      </c>
      <c r="J15" s="11" t="str">
        <f>IF('1-vasculaire'!F26&lt;&gt;"",1,"")</f>
        <v/>
      </c>
      <c r="K15" s="11" t="str">
        <f>IF('1-vasculaire'!G26&lt;&gt;"",1,"")</f>
        <v/>
      </c>
      <c r="L15" s="11" t="str">
        <f>IF('1-vasculaire'!H26&lt;&gt;"",1,"")</f>
        <v/>
      </c>
      <c r="M15" s="11" t="str">
        <f>IF('1-vasculaire'!I26&lt;&gt;"",1,"")</f>
        <v/>
      </c>
      <c r="N15" s="11" t="str">
        <f>IF('1-vasculaire'!J26&lt;&gt;"",1,"")</f>
        <v/>
      </c>
      <c r="O15" s="11" t="str">
        <f>IF('1-vasculaire'!K26&lt;&gt;"",1,"")</f>
        <v/>
      </c>
      <c r="P15" s="11" t="str">
        <f>IF('1-vasculaire'!L26&lt;&gt;"",1,"")</f>
        <v/>
      </c>
      <c r="Q15" s="11" t="str">
        <f>IF('1-vasculaire'!M26&lt;&gt;"",1,"")</f>
        <v/>
      </c>
      <c r="R15" s="11" t="str">
        <f>IF('1-vasculaire'!N26&lt;&gt;"",1,"")</f>
        <v/>
      </c>
      <c r="S15" s="11" t="str">
        <f>IF('1-vasculaire'!O26&lt;&gt;"",1,"")</f>
        <v/>
      </c>
      <c r="T15" s="11" t="str">
        <f>IF('1-vasculaire'!P26&lt;&gt;"",1,"")</f>
        <v/>
      </c>
      <c r="U15" s="11" t="str">
        <f>IF('1-vasculaire'!Q26&lt;&gt;"",1,"")</f>
        <v/>
      </c>
      <c r="V15" s="11" t="str">
        <f>IF('1-vasculaire'!R26&lt;&gt;"",1,"")</f>
        <v/>
      </c>
      <c r="W15" s="11" t="str">
        <f>IF('1-vasculaire'!S26&lt;&gt;"",1,"")</f>
        <v/>
      </c>
      <c r="X15" s="190" t="str">
        <f>IF('1-vasculaire'!T26&lt;&gt;"",'1-vasculaire'!T26,"")</f>
        <v/>
      </c>
      <c r="Y15" s="190" t="str">
        <f>IF('1-vasculaire'!U26&lt;&gt;"",'1-vasculaire'!U26,"")</f>
        <v/>
      </c>
      <c r="Z15" s="59"/>
    </row>
    <row r="16" spans="1:26" x14ac:dyDescent="0.25">
      <c r="B16" s="11">
        <v>15</v>
      </c>
      <c r="C16" s="190" t="s">
        <v>188</v>
      </c>
      <c r="D16" s="192" t="str">
        <f>IF('1-vasculaire'!A25&lt;&gt;"",'1-vasculaire'!A25,"")</f>
        <v>ANGIOPLASTIE/DILATATION artérielle avec pose de stent</v>
      </c>
      <c r="E16" s="194" t="str">
        <f>IF(D8&lt;&gt;"",CONCATENATE(D16," perif-","vasc"),"")</f>
        <v>ANGIOPLASTIE/DILATATION artérielle avec pose de stent perif-vasc</v>
      </c>
      <c r="F16" s="190" t="str">
        <f>IF('1-vasculaire'!B27&lt;&gt;"",'1-vasculaire'!B27,"")</f>
        <v>stent couvert sur :
- artères périphériques</v>
      </c>
      <c r="G16" s="11" t="str">
        <f>IF('1-vasculaire'!C27&lt;&gt;"",'1-vasculaire'!C27,"")</f>
        <v/>
      </c>
      <c r="H16" s="11" t="str">
        <f>IF('1-vasculaire'!D27&lt;&gt;"",1,"")</f>
        <v/>
      </c>
      <c r="I16" s="11" t="str">
        <f>IF('1-vasculaire'!E27&lt;&gt;"",1,"")</f>
        <v/>
      </c>
      <c r="J16" s="11" t="str">
        <f>IF('1-vasculaire'!F27&lt;&gt;"",1,"")</f>
        <v/>
      </c>
      <c r="K16" s="11" t="str">
        <f>IF('1-vasculaire'!G27&lt;&gt;"",1,"")</f>
        <v/>
      </c>
      <c r="L16" s="11" t="str">
        <f>IF('1-vasculaire'!H27&lt;&gt;"",1,"")</f>
        <v/>
      </c>
      <c r="M16" s="11" t="str">
        <f>IF('1-vasculaire'!I27&lt;&gt;"",1,"")</f>
        <v/>
      </c>
      <c r="N16" s="11" t="str">
        <f>IF('1-vasculaire'!J27&lt;&gt;"",1,"")</f>
        <v/>
      </c>
      <c r="O16" s="11" t="str">
        <f>IF('1-vasculaire'!K27&lt;&gt;"",1,"")</f>
        <v/>
      </c>
      <c r="P16" s="11" t="str">
        <f>IF('1-vasculaire'!L27&lt;&gt;"",1,"")</f>
        <v/>
      </c>
      <c r="Q16" s="11" t="str">
        <f>IF('1-vasculaire'!M27&lt;&gt;"",1,"")</f>
        <v/>
      </c>
      <c r="R16" s="11" t="str">
        <f>IF('1-vasculaire'!N27&lt;&gt;"",1,"")</f>
        <v/>
      </c>
      <c r="S16" s="11" t="str">
        <f>IF('1-vasculaire'!O27&lt;&gt;"",1,"")</f>
        <v/>
      </c>
      <c r="T16" s="11" t="str">
        <f>IF('1-vasculaire'!P27&lt;&gt;"",1,"")</f>
        <v/>
      </c>
      <c r="U16" s="11" t="str">
        <f>IF('1-vasculaire'!Q27&lt;&gt;"",1,"")</f>
        <v/>
      </c>
      <c r="V16" s="11" t="str">
        <f>IF('1-vasculaire'!R27&lt;&gt;"",1,"")</f>
        <v/>
      </c>
      <c r="W16" s="11" t="str">
        <f>IF('1-vasculaire'!S27&lt;&gt;"",1,"")</f>
        <v/>
      </c>
      <c r="X16" s="190" t="str">
        <f>IF('1-vasculaire'!T27&lt;&gt;"",'1-vasculaire'!T27,"")</f>
        <v/>
      </c>
      <c r="Y16" s="190" t="str">
        <f>IF('1-vasculaire'!U27&lt;&gt;"",'1-vasculaire'!U27,"")</f>
        <v/>
      </c>
      <c r="Z16" s="59"/>
    </row>
    <row r="17" spans="2:26" x14ac:dyDescent="0.25">
      <c r="B17" s="11">
        <v>16</v>
      </c>
      <c r="C17" s="190" t="s">
        <v>188</v>
      </c>
      <c r="D17" s="192" t="str">
        <f>IF('1-vasculaire'!A25&lt;&gt;"",'1-vasculaire'!A25,"")</f>
        <v>ANGIOPLASTIE/DILATATION artérielle avec pose de stent</v>
      </c>
      <c r="E17" s="194" t="str">
        <f>IF(D8&lt;&gt;"",CONCATENATE(D17," autreart-","vasc"),"")</f>
        <v>ANGIOPLASTIE/DILATATION artérielle avec pose de stent autreart-vasc</v>
      </c>
      <c r="F17" s="190" t="str">
        <f>IF('1-vasculaire'!B28&lt;&gt;"",'1-vasculaire'!B28,"")</f>
        <v xml:space="preserve">autres stents artériels
</v>
      </c>
      <c r="G17" s="11" t="str">
        <f>IF('1-vasculaire'!C28&lt;&gt;"",'1-vasculaire'!C28,"")</f>
        <v/>
      </c>
      <c r="H17" s="11" t="str">
        <f>IF('1-vasculaire'!D28&lt;&gt;"",1,"")</f>
        <v/>
      </c>
      <c r="I17" s="11" t="str">
        <f>IF('1-vasculaire'!E28&lt;&gt;"",1,"")</f>
        <v/>
      </c>
      <c r="J17" s="11" t="str">
        <f>IF('1-vasculaire'!F28&lt;&gt;"",1,"")</f>
        <v/>
      </c>
      <c r="K17" s="11" t="str">
        <f>IF('1-vasculaire'!G28&lt;&gt;"",1,"")</f>
        <v/>
      </c>
      <c r="L17" s="11" t="str">
        <f>IF('1-vasculaire'!H28&lt;&gt;"",1,"")</f>
        <v/>
      </c>
      <c r="M17" s="11" t="str">
        <f>IF('1-vasculaire'!I28&lt;&gt;"",1,"")</f>
        <v/>
      </c>
      <c r="N17" s="11" t="str">
        <f>IF('1-vasculaire'!J28&lt;&gt;"",1,"")</f>
        <v/>
      </c>
      <c r="O17" s="11" t="str">
        <f>IF('1-vasculaire'!K28&lt;&gt;"",1,"")</f>
        <v/>
      </c>
      <c r="P17" s="11" t="str">
        <f>IF('1-vasculaire'!L28&lt;&gt;"",1,"")</f>
        <v/>
      </c>
      <c r="Q17" s="11" t="str">
        <f>IF('1-vasculaire'!M28&lt;&gt;"",1,"")</f>
        <v/>
      </c>
      <c r="R17" s="11" t="str">
        <f>IF('1-vasculaire'!N28&lt;&gt;"",1,"")</f>
        <v/>
      </c>
      <c r="S17" s="11" t="str">
        <f>IF('1-vasculaire'!O28&lt;&gt;"",1,"")</f>
        <v/>
      </c>
      <c r="T17" s="11" t="str">
        <f>IF('1-vasculaire'!P28&lt;&gt;"",1,"")</f>
        <v/>
      </c>
      <c r="U17" s="11" t="str">
        <f>IF('1-vasculaire'!Q28&lt;&gt;"",1,"")</f>
        <v/>
      </c>
      <c r="V17" s="11" t="str">
        <f>IF('1-vasculaire'!R28&lt;&gt;"",1,"")</f>
        <v/>
      </c>
      <c r="W17" s="11" t="str">
        <f>IF('1-vasculaire'!S28&lt;&gt;"",1,"")</f>
        <v/>
      </c>
      <c r="X17" s="190" t="str">
        <f>IF('1-vasculaire'!T28&lt;&gt;"",'1-vasculaire'!T28,"")</f>
        <v/>
      </c>
      <c r="Y17" s="190" t="str">
        <f>IF('1-vasculaire'!U28&lt;&gt;"",'1-vasculaire'!U28,"")</f>
        <v/>
      </c>
      <c r="Z17" s="59"/>
    </row>
    <row r="18" spans="2:26" x14ac:dyDescent="0.25">
      <c r="B18" s="11">
        <v>17</v>
      </c>
      <c r="C18" s="190" t="s">
        <v>188</v>
      </c>
      <c r="D18" s="194" t="str">
        <f>IF('1-vasculaire'!A29&lt;&gt;"",'1-vasculaire'!A29,"")</f>
        <v>ANGIOPLASTIE/DILATATION artérielle sans pose de stent</v>
      </c>
      <c r="E18" s="194" t="str">
        <f>IF(D18&lt;&gt;"",CONCATENATE(D18,"-","vasc"),"")</f>
        <v>ANGIOPLASTIE/DILATATION artérielle sans pose de stent-vasc</v>
      </c>
      <c r="F18" s="190" t="str">
        <f>IF('1-vasculaire'!B29&lt;&gt;"",'1-vasculaire'!B29,"")</f>
        <v/>
      </c>
      <c r="G18" s="11" t="str">
        <f>IF('1-vasculaire'!C29&lt;&gt;"",'1-vasculaire'!C29,"")</f>
        <v/>
      </c>
      <c r="H18" s="11" t="str">
        <f>IF('1-vasculaire'!D29&lt;&gt;"",1,"")</f>
        <v/>
      </c>
      <c r="I18" s="11" t="str">
        <f>IF('1-vasculaire'!E29&lt;&gt;"",1,"")</f>
        <v/>
      </c>
      <c r="J18" s="11" t="str">
        <f>IF('1-vasculaire'!F29&lt;&gt;"",1,"")</f>
        <v/>
      </c>
      <c r="K18" s="11" t="str">
        <f>IF('1-vasculaire'!G29&lt;&gt;"",1,"")</f>
        <v/>
      </c>
      <c r="L18" s="11" t="str">
        <f>IF('1-vasculaire'!H29&lt;&gt;"",1,"")</f>
        <v/>
      </c>
      <c r="M18" s="11" t="str">
        <f>IF('1-vasculaire'!I29&lt;&gt;"",1,"")</f>
        <v/>
      </c>
      <c r="N18" s="11" t="str">
        <f>IF('1-vasculaire'!J29&lt;&gt;"",1,"")</f>
        <v/>
      </c>
      <c r="O18" s="11" t="str">
        <f>IF('1-vasculaire'!K29&lt;&gt;"",1,"")</f>
        <v/>
      </c>
      <c r="P18" s="11" t="str">
        <f>IF('1-vasculaire'!L29&lt;&gt;"",1,"")</f>
        <v/>
      </c>
      <c r="Q18" s="11" t="str">
        <f>IF('1-vasculaire'!M29&lt;&gt;"",1,"")</f>
        <v/>
      </c>
      <c r="R18" s="11" t="str">
        <f>IF('1-vasculaire'!N29&lt;&gt;"",1,"")</f>
        <v/>
      </c>
      <c r="S18" s="11" t="str">
        <f>IF('1-vasculaire'!O29&lt;&gt;"",1,"")</f>
        <v/>
      </c>
      <c r="T18" s="11" t="str">
        <f>IF('1-vasculaire'!P29&lt;&gt;"",1,"")</f>
        <v/>
      </c>
      <c r="U18" s="11" t="str">
        <f>IF('1-vasculaire'!Q29&lt;&gt;"",1,"")</f>
        <v/>
      </c>
      <c r="V18" s="11" t="str">
        <f>IF('1-vasculaire'!R29&lt;&gt;"",1,"")</f>
        <v/>
      </c>
      <c r="W18" s="11" t="str">
        <f>IF('1-vasculaire'!S29&lt;&gt;"",1,"")</f>
        <v/>
      </c>
      <c r="X18" s="190" t="str">
        <f>IF('1-vasculaire'!T29&lt;&gt;"",'1-vasculaire'!T29,"")</f>
        <v/>
      </c>
      <c r="Y18" s="190" t="str">
        <f>IF('1-vasculaire'!U29&lt;&gt;"",'1-vasculaire'!U29,"")</f>
        <v/>
      </c>
      <c r="Z18" s="59"/>
    </row>
    <row r="19" spans="2:26" x14ac:dyDescent="0.25">
      <c r="B19" s="11">
        <v>18</v>
      </c>
      <c r="C19" s="190" t="s">
        <v>188</v>
      </c>
      <c r="D19" s="193" t="str">
        <f>IF('1-vasculaire'!A30&lt;&gt;"",'1-vasculaire'!A30,"")</f>
        <v xml:space="preserve">ANGIOPLASTIE/DILATATION veineuse avec pose de stent 
</v>
      </c>
      <c r="E19" s="194" t="str">
        <f>IF(D8&lt;&gt;"",CONCATENATE(D19,"perif-","vasc"),"")</f>
        <v>ANGIOPLASTIE/DILATATION veineuse avec pose de stent 
perif-vasc</v>
      </c>
      <c r="F19" s="190" t="str">
        <f>IF('1-vasculaire'!B30&lt;&gt;"",'1-vasculaire'!B30,"")</f>
        <v>stent couvert sur
veines périphériques</v>
      </c>
      <c r="G19" s="11" t="str">
        <f>IF('1-vasculaire'!C30&lt;&gt;"",'1-vasculaire'!C30,"")</f>
        <v/>
      </c>
      <c r="H19" s="11" t="str">
        <f>IF('1-vasculaire'!D30&lt;&gt;"",1,"")</f>
        <v/>
      </c>
      <c r="I19" s="11" t="str">
        <f>IF('1-vasculaire'!E30&lt;&gt;"",1,"")</f>
        <v/>
      </c>
      <c r="J19" s="11" t="str">
        <f>IF('1-vasculaire'!F30&lt;&gt;"",1,"")</f>
        <v/>
      </c>
      <c r="K19" s="11" t="str">
        <f>IF('1-vasculaire'!G30&lt;&gt;"",1,"")</f>
        <v/>
      </c>
      <c r="L19" s="11" t="str">
        <f>IF('1-vasculaire'!H30&lt;&gt;"",1,"")</f>
        <v/>
      </c>
      <c r="M19" s="11" t="str">
        <f>IF('1-vasculaire'!I30&lt;&gt;"",1,"")</f>
        <v/>
      </c>
      <c r="N19" s="11" t="str">
        <f>IF('1-vasculaire'!J30&lt;&gt;"",1,"")</f>
        <v/>
      </c>
      <c r="O19" s="11" t="str">
        <f>IF('1-vasculaire'!K30&lt;&gt;"",1,"")</f>
        <v/>
      </c>
      <c r="P19" s="11" t="str">
        <f>IF('1-vasculaire'!L30&lt;&gt;"",1,"")</f>
        <v/>
      </c>
      <c r="Q19" s="11" t="str">
        <f>IF('1-vasculaire'!M30&lt;&gt;"",1,"")</f>
        <v/>
      </c>
      <c r="R19" s="11" t="str">
        <f>IF('1-vasculaire'!N30&lt;&gt;"",1,"")</f>
        <v/>
      </c>
      <c r="S19" s="11" t="str">
        <f>IF('1-vasculaire'!O30&lt;&gt;"",1,"")</f>
        <v/>
      </c>
      <c r="T19" s="11" t="str">
        <f>IF('1-vasculaire'!P30&lt;&gt;"",1,"")</f>
        <v/>
      </c>
      <c r="U19" s="11" t="str">
        <f>IF('1-vasculaire'!Q30&lt;&gt;"",1,"")</f>
        <v/>
      </c>
      <c r="V19" s="11" t="str">
        <f>IF('1-vasculaire'!R30&lt;&gt;"",1,"")</f>
        <v/>
      </c>
      <c r="W19" s="11" t="str">
        <f>IF('1-vasculaire'!S30&lt;&gt;"",1,"")</f>
        <v/>
      </c>
      <c r="X19" s="190" t="str">
        <f>IF('1-vasculaire'!T30&lt;&gt;"",'1-vasculaire'!T30,"")</f>
        <v/>
      </c>
      <c r="Y19" s="190" t="str">
        <f>IF('1-vasculaire'!U30&lt;&gt;"",'1-vasculaire'!U30,"")</f>
        <v/>
      </c>
      <c r="Z19" s="59"/>
    </row>
    <row r="20" spans="2:26" x14ac:dyDescent="0.25">
      <c r="B20" s="11">
        <v>19</v>
      </c>
      <c r="C20" s="190" t="s">
        <v>188</v>
      </c>
      <c r="D20" s="193" t="str">
        <f>IF('1-vasculaire'!A30&lt;&gt;"",'1-vasculaire'!A30,"")</f>
        <v xml:space="preserve">ANGIOPLASTIE/DILATATION veineuse avec pose de stent 
</v>
      </c>
      <c r="E20" s="194" t="str">
        <f>IF(D8&lt;&gt;"",CONCATENATE(D20,"autrevein-","vasc"),"")</f>
        <v>ANGIOPLASTIE/DILATATION veineuse avec pose de stent 
autrevein-vasc</v>
      </c>
      <c r="F20" s="190" t="str">
        <f>IF('1-vasculaire'!B31&lt;&gt;"",'1-vasculaire'!B31,"")</f>
        <v xml:space="preserve">autres stents veineux
</v>
      </c>
      <c r="G20" s="11" t="str">
        <f>IF('1-vasculaire'!C31&lt;&gt;"",'1-vasculaire'!C31,"")</f>
        <v/>
      </c>
      <c r="H20" s="11" t="str">
        <f>IF('1-vasculaire'!D31&lt;&gt;"",1,"")</f>
        <v/>
      </c>
      <c r="I20" s="11" t="str">
        <f>IF('1-vasculaire'!E31&lt;&gt;"",1,"")</f>
        <v/>
      </c>
      <c r="J20" s="11" t="str">
        <f>IF('1-vasculaire'!F31&lt;&gt;"",1,"")</f>
        <v/>
      </c>
      <c r="K20" s="11" t="str">
        <f>IF('1-vasculaire'!G31&lt;&gt;"",1,"")</f>
        <v/>
      </c>
      <c r="L20" s="11" t="str">
        <f>IF('1-vasculaire'!H31&lt;&gt;"",1,"")</f>
        <v/>
      </c>
      <c r="M20" s="11" t="str">
        <f>IF('1-vasculaire'!I31&lt;&gt;"",1,"")</f>
        <v/>
      </c>
      <c r="N20" s="11" t="str">
        <f>IF('1-vasculaire'!J31&lt;&gt;"",1,"")</f>
        <v/>
      </c>
      <c r="O20" s="11" t="str">
        <f>IF('1-vasculaire'!K31&lt;&gt;"",1,"")</f>
        <v/>
      </c>
      <c r="P20" s="11" t="str">
        <f>IF('1-vasculaire'!L31&lt;&gt;"",1,"")</f>
        <v/>
      </c>
      <c r="Q20" s="11" t="str">
        <f>IF('1-vasculaire'!M31&lt;&gt;"",1,"")</f>
        <v/>
      </c>
      <c r="R20" s="11" t="str">
        <f>IF('1-vasculaire'!N31&lt;&gt;"",1,"")</f>
        <v/>
      </c>
      <c r="S20" s="11" t="str">
        <f>IF('1-vasculaire'!O31&lt;&gt;"",1,"")</f>
        <v/>
      </c>
      <c r="T20" s="11" t="str">
        <f>IF('1-vasculaire'!P31&lt;&gt;"",1,"")</f>
        <v/>
      </c>
      <c r="U20" s="11" t="str">
        <f>IF('1-vasculaire'!Q31&lt;&gt;"",1,"")</f>
        <v/>
      </c>
      <c r="V20" s="11" t="str">
        <f>IF('1-vasculaire'!R31&lt;&gt;"",1,"")</f>
        <v/>
      </c>
      <c r="W20" s="11" t="str">
        <f>IF('1-vasculaire'!S31&lt;&gt;"",1,"")</f>
        <v/>
      </c>
      <c r="X20" s="190" t="str">
        <f>IF('1-vasculaire'!T31&lt;&gt;"",'1-vasculaire'!T31,"")</f>
        <v/>
      </c>
      <c r="Y20" s="190" t="str">
        <f>IF('1-vasculaire'!U31&lt;&gt;"",'1-vasculaire'!U31,"")</f>
        <v/>
      </c>
      <c r="Z20" s="59"/>
    </row>
    <row r="21" spans="2:26" x14ac:dyDescent="0.25">
      <c r="B21" s="11">
        <v>20</v>
      </c>
      <c r="C21" s="190" t="s">
        <v>188</v>
      </c>
      <c r="D21" s="194" t="str">
        <f>IF('1-vasculaire'!A32&lt;&gt;"",'1-vasculaire'!A32,"")</f>
        <v>ANGIOPLASTIE/DILATATION veineuse sans pose de stent</v>
      </c>
      <c r="E21" s="190" t="str">
        <f>IF(D9&lt;&gt;"",CONCATENATE(D21,"-vasc"),"")</f>
        <v>ANGIOPLASTIE/DILATATION veineuse sans pose de stent-vasc</v>
      </c>
      <c r="F21" s="190" t="str">
        <f>IF('1-vasculaire'!B32&lt;&gt;"",'1-vasculaire'!B32,"")</f>
        <v/>
      </c>
      <c r="G21" s="11" t="str">
        <f>IF('1-vasculaire'!C32&lt;&gt;"",'1-vasculaire'!C32,"")</f>
        <v/>
      </c>
      <c r="H21" s="11" t="str">
        <f>IF('1-vasculaire'!D32&lt;&gt;"",1,"")</f>
        <v/>
      </c>
      <c r="I21" s="11" t="str">
        <f>IF('1-vasculaire'!E32&lt;&gt;"",1,"")</f>
        <v/>
      </c>
      <c r="J21" s="11" t="str">
        <f>IF('1-vasculaire'!F32&lt;&gt;"",1,"")</f>
        <v/>
      </c>
      <c r="K21" s="11" t="str">
        <f>IF('1-vasculaire'!G32&lt;&gt;"",1,"")</f>
        <v/>
      </c>
      <c r="L21" s="11" t="str">
        <f>IF('1-vasculaire'!H32&lt;&gt;"",1,"")</f>
        <v/>
      </c>
      <c r="M21" s="11" t="str">
        <f>IF('1-vasculaire'!I32&lt;&gt;"",1,"")</f>
        <v/>
      </c>
      <c r="N21" s="11" t="str">
        <f>IF('1-vasculaire'!J32&lt;&gt;"",1,"")</f>
        <v/>
      </c>
      <c r="O21" s="11" t="str">
        <f>IF('1-vasculaire'!K32&lt;&gt;"",1,"")</f>
        <v/>
      </c>
      <c r="P21" s="11" t="str">
        <f>IF('1-vasculaire'!L32&lt;&gt;"",1,"")</f>
        <v/>
      </c>
      <c r="Q21" s="11" t="str">
        <f>IF('1-vasculaire'!M32&lt;&gt;"",1,"")</f>
        <v/>
      </c>
      <c r="R21" s="11" t="str">
        <f>IF('1-vasculaire'!N32&lt;&gt;"",1,"")</f>
        <v/>
      </c>
      <c r="S21" s="11" t="str">
        <f>IF('1-vasculaire'!O32&lt;&gt;"",1,"")</f>
        <v/>
      </c>
      <c r="T21" s="11" t="str">
        <f>IF('1-vasculaire'!P32&lt;&gt;"",1,"")</f>
        <v/>
      </c>
      <c r="U21" s="11" t="str">
        <f>IF('1-vasculaire'!Q32&lt;&gt;"",1,"")</f>
        <v/>
      </c>
      <c r="V21" s="11" t="str">
        <f>IF('1-vasculaire'!R32&lt;&gt;"",1,"")</f>
        <v/>
      </c>
      <c r="W21" s="11" t="str">
        <f>IF('1-vasculaire'!S32&lt;&gt;"",1,"")</f>
        <v/>
      </c>
      <c r="X21" s="190" t="str">
        <f>IF('1-vasculaire'!T32&lt;&gt;"",'1-vasculaire'!T32,"")</f>
        <v/>
      </c>
      <c r="Y21" s="190" t="str">
        <f>IF('1-vasculaire'!U32&lt;&gt;"",'1-vasculaire'!U32,"")</f>
        <v/>
      </c>
      <c r="Z21" s="59"/>
    </row>
    <row r="22" spans="2:26" x14ac:dyDescent="0.25">
      <c r="B22" s="11">
        <v>21</v>
      </c>
      <c r="C22" s="190" t="s">
        <v>188</v>
      </c>
      <c r="D22" s="190" t="str">
        <f>IF('1-vasculaire'!A35&lt;&gt;"",'1-vasculaire'!A35,"")</f>
        <v>THROMBOLYSE/FIBRINOLYSE IN SITU artérielle</v>
      </c>
      <c r="E22" s="190" t="str">
        <f t="shared" ref="E22:E35" si="2">IF(D22&lt;&gt;"",CONCATENATE(D22,"-","vasc"),"")</f>
        <v>THROMBOLYSE/FIBRINOLYSE IN SITU artérielle-vasc</v>
      </c>
      <c r="F22" s="190" t="str">
        <f>IF('1-vasculaire'!B35&lt;&gt;"",'1-vasculaire'!B35,"")</f>
        <v>artère digestive…</v>
      </c>
      <c r="G22" s="11" t="str">
        <f>IF('1-vasculaire'!C35&lt;&gt;"",'1-vasculaire'!C35,"")</f>
        <v/>
      </c>
      <c r="H22" s="11" t="str">
        <f>IF('1-vasculaire'!D35&lt;&gt;"",1,"")</f>
        <v/>
      </c>
      <c r="I22" s="11" t="str">
        <f>IF('1-vasculaire'!E35&lt;&gt;"",1,"")</f>
        <v/>
      </c>
      <c r="J22" s="11" t="str">
        <f>IF('1-vasculaire'!F35&lt;&gt;"",1,"")</f>
        <v/>
      </c>
      <c r="K22" s="11" t="str">
        <f>IF('1-vasculaire'!G35&lt;&gt;"",1,"")</f>
        <v/>
      </c>
      <c r="L22" s="11" t="str">
        <f>IF('1-vasculaire'!H35&lt;&gt;"",1,"")</f>
        <v/>
      </c>
      <c r="M22" s="11" t="str">
        <f>IF('1-vasculaire'!I35&lt;&gt;"",1,"")</f>
        <v/>
      </c>
      <c r="N22" s="11" t="str">
        <f>IF('1-vasculaire'!J35&lt;&gt;"",1,"")</f>
        <v/>
      </c>
      <c r="O22" s="11" t="str">
        <f>IF('1-vasculaire'!K35&lt;&gt;"",1,"")</f>
        <v/>
      </c>
      <c r="P22" s="11" t="str">
        <f>IF('1-vasculaire'!L35&lt;&gt;"",1,"")</f>
        <v/>
      </c>
      <c r="Q22" s="11" t="str">
        <f>IF('1-vasculaire'!M35&lt;&gt;"",1,"")</f>
        <v/>
      </c>
      <c r="R22" s="11" t="str">
        <f>IF('1-vasculaire'!N35&lt;&gt;"",1,"")</f>
        <v/>
      </c>
      <c r="S22" s="11" t="str">
        <f>IF('1-vasculaire'!O35&lt;&gt;"",1,"")</f>
        <v/>
      </c>
      <c r="T22" s="11" t="str">
        <f>IF('1-vasculaire'!P35&lt;&gt;"",1,"")</f>
        <v/>
      </c>
      <c r="U22" s="11" t="str">
        <f>IF('1-vasculaire'!Q35&lt;&gt;"",1,"")</f>
        <v/>
      </c>
      <c r="V22" s="11" t="str">
        <f>IF('1-vasculaire'!R35&lt;&gt;"",1,"")</f>
        <v/>
      </c>
      <c r="W22" s="11" t="str">
        <f>IF('1-vasculaire'!S35&lt;&gt;"",1,"")</f>
        <v/>
      </c>
      <c r="X22" s="190" t="str">
        <f>IF('1-vasculaire'!T35&lt;&gt;"",'1-vasculaire'!T35,"")</f>
        <v/>
      </c>
      <c r="Y22" s="190" t="str">
        <f>IF('1-vasculaire'!U35&lt;&gt;"",'1-vasculaire'!U35,"")</f>
        <v/>
      </c>
      <c r="Z22" s="59"/>
    </row>
    <row r="23" spans="2:26" x14ac:dyDescent="0.25">
      <c r="B23" s="11">
        <v>22</v>
      </c>
      <c r="C23" s="190" t="s">
        <v>188</v>
      </c>
      <c r="D23" s="190" t="str">
        <f>IF('1-vasculaire'!A36&lt;&gt;"",'1-vasculaire'!A36,"")</f>
        <v>THROMBOLYSE/FIBRINOLYSE IN SITU veineuse</v>
      </c>
      <c r="E23" s="190" t="str">
        <f t="shared" si="2"/>
        <v>THROMBOLYSE/FIBRINOLYSE IN SITU veineuse-vasc</v>
      </c>
      <c r="F23" s="190" t="str">
        <f>IF('1-vasculaire'!B36&lt;&gt;"",'1-vasculaire'!B36,"")</f>
        <v>veine porte…</v>
      </c>
      <c r="G23" s="11" t="str">
        <f>IF('1-vasculaire'!C36&lt;&gt;"",'1-vasculaire'!C36,"")</f>
        <v/>
      </c>
      <c r="H23" s="11" t="str">
        <f>IF('1-vasculaire'!D36&lt;&gt;"",1,"")</f>
        <v/>
      </c>
      <c r="I23" s="11" t="str">
        <f>IF('1-vasculaire'!E36&lt;&gt;"",1,"")</f>
        <v/>
      </c>
      <c r="J23" s="11" t="str">
        <f>IF('1-vasculaire'!F36&lt;&gt;"",1,"")</f>
        <v/>
      </c>
      <c r="K23" s="11" t="str">
        <f>IF('1-vasculaire'!G36&lt;&gt;"",1,"")</f>
        <v/>
      </c>
      <c r="L23" s="11" t="str">
        <f>IF('1-vasculaire'!H36&lt;&gt;"",1,"")</f>
        <v/>
      </c>
      <c r="M23" s="11" t="str">
        <f>IF('1-vasculaire'!I36&lt;&gt;"",1,"")</f>
        <v/>
      </c>
      <c r="N23" s="11" t="str">
        <f>IF('1-vasculaire'!J36&lt;&gt;"",1,"")</f>
        <v/>
      </c>
      <c r="O23" s="11" t="str">
        <f>IF('1-vasculaire'!K36&lt;&gt;"",1,"")</f>
        <v/>
      </c>
      <c r="P23" s="11" t="str">
        <f>IF('1-vasculaire'!L36&lt;&gt;"",1,"")</f>
        <v/>
      </c>
      <c r="Q23" s="11" t="str">
        <f>IF('1-vasculaire'!M36&lt;&gt;"",1,"")</f>
        <v/>
      </c>
      <c r="R23" s="11" t="str">
        <f>IF('1-vasculaire'!N36&lt;&gt;"",1,"")</f>
        <v/>
      </c>
      <c r="S23" s="11" t="str">
        <f>IF('1-vasculaire'!O36&lt;&gt;"",1,"")</f>
        <v/>
      </c>
      <c r="T23" s="11" t="str">
        <f>IF('1-vasculaire'!P36&lt;&gt;"",1,"")</f>
        <v/>
      </c>
      <c r="U23" s="11" t="str">
        <f>IF('1-vasculaire'!Q36&lt;&gt;"",1,"")</f>
        <v/>
      </c>
      <c r="V23" s="11" t="str">
        <f>IF('1-vasculaire'!R36&lt;&gt;"",1,"")</f>
        <v/>
      </c>
      <c r="W23" s="11" t="str">
        <f>IF('1-vasculaire'!S36&lt;&gt;"",1,"")</f>
        <v/>
      </c>
      <c r="X23" s="190" t="str">
        <f>IF('1-vasculaire'!T36&lt;&gt;"",'1-vasculaire'!T36,"")</f>
        <v/>
      </c>
      <c r="Y23" s="190" t="str">
        <f>IF('1-vasculaire'!U36&lt;&gt;"",'1-vasculaire'!U36,"")</f>
        <v/>
      </c>
      <c r="Z23" s="59"/>
    </row>
    <row r="24" spans="2:26" x14ac:dyDescent="0.25">
      <c r="B24" s="11">
        <v>23</v>
      </c>
      <c r="C24" s="190" t="s">
        <v>188</v>
      </c>
      <c r="D24" s="190" t="str">
        <f>IF('1-vasculaire'!A37&lt;&gt;"",'1-vasculaire'!A37,"")</f>
        <v>THROMBECTOMIE MECANIQUE artérielle</v>
      </c>
      <c r="E24" s="190" t="str">
        <f t="shared" si="2"/>
        <v>THROMBECTOMIE MECANIQUE artérielle-vasc</v>
      </c>
      <c r="F24" s="190" t="str">
        <f>IF('1-vasculaire'!B37&lt;&gt;"",'1-vasculaire'!B37,"")</f>
        <v/>
      </c>
      <c r="G24" s="11" t="str">
        <f>IF('1-vasculaire'!C37&lt;&gt;"",'1-vasculaire'!C37,"")</f>
        <v/>
      </c>
      <c r="H24" s="11" t="str">
        <f>IF('1-vasculaire'!D37&lt;&gt;"",1,"")</f>
        <v/>
      </c>
      <c r="I24" s="11" t="str">
        <f>IF('1-vasculaire'!E37&lt;&gt;"",1,"")</f>
        <v/>
      </c>
      <c r="J24" s="11" t="str">
        <f>IF('1-vasculaire'!F37&lt;&gt;"",1,"")</f>
        <v/>
      </c>
      <c r="K24" s="11" t="str">
        <f>IF('1-vasculaire'!G37&lt;&gt;"",1,"")</f>
        <v/>
      </c>
      <c r="L24" s="11" t="str">
        <f>IF('1-vasculaire'!H37&lt;&gt;"",1,"")</f>
        <v/>
      </c>
      <c r="M24" s="11" t="str">
        <f>IF('1-vasculaire'!I37&lt;&gt;"",1,"")</f>
        <v/>
      </c>
      <c r="N24" s="11" t="str">
        <f>IF('1-vasculaire'!J37&lt;&gt;"",1,"")</f>
        <v/>
      </c>
      <c r="O24" s="11" t="str">
        <f>IF('1-vasculaire'!K37&lt;&gt;"",1,"")</f>
        <v/>
      </c>
      <c r="P24" s="11" t="str">
        <f>IF('1-vasculaire'!L37&lt;&gt;"",1,"")</f>
        <v/>
      </c>
      <c r="Q24" s="11" t="str">
        <f>IF('1-vasculaire'!M37&lt;&gt;"",1,"")</f>
        <v/>
      </c>
      <c r="R24" s="11" t="str">
        <f>IF('1-vasculaire'!N37&lt;&gt;"",1,"")</f>
        <v/>
      </c>
      <c r="S24" s="11" t="str">
        <f>IF('1-vasculaire'!O37&lt;&gt;"",1,"")</f>
        <v/>
      </c>
      <c r="T24" s="11" t="str">
        <f>IF('1-vasculaire'!P37&lt;&gt;"",1,"")</f>
        <v/>
      </c>
      <c r="U24" s="11" t="str">
        <f>IF('1-vasculaire'!Q37&lt;&gt;"",1,"")</f>
        <v/>
      </c>
      <c r="V24" s="11" t="str">
        <f>IF('1-vasculaire'!R37&lt;&gt;"",1,"")</f>
        <v/>
      </c>
      <c r="W24" s="11" t="str">
        <f>IF('1-vasculaire'!S37&lt;&gt;"",1,"")</f>
        <v/>
      </c>
      <c r="X24" s="190" t="str">
        <f>IF('1-vasculaire'!T37&lt;&gt;"",'1-vasculaire'!T37,"")</f>
        <v/>
      </c>
      <c r="Y24" s="190" t="str">
        <f>IF('1-vasculaire'!U37&lt;&gt;"",'1-vasculaire'!U37,"")</f>
        <v/>
      </c>
      <c r="Z24" s="59"/>
    </row>
    <row r="25" spans="2:26" x14ac:dyDescent="0.25">
      <c r="B25" s="11">
        <v>24</v>
      </c>
      <c r="C25" s="190" t="s">
        <v>188</v>
      </c>
      <c r="D25" s="190" t="str">
        <f>IF('1-vasculaire'!A38&lt;&gt;"",'1-vasculaire'!A38,"")</f>
        <v>THROMBECTOMIE MECANIQUE veineuse</v>
      </c>
      <c r="E25" s="190" t="str">
        <f t="shared" si="2"/>
        <v>THROMBECTOMIE MECANIQUE veineuse-vasc</v>
      </c>
      <c r="F25" s="190" t="str">
        <f>IF('1-vasculaire'!B38&lt;&gt;"",'1-vasculaire'!B38,"")</f>
        <v/>
      </c>
      <c r="G25" s="11" t="str">
        <f>IF('1-vasculaire'!C38&lt;&gt;"",'1-vasculaire'!C38,"")</f>
        <v/>
      </c>
      <c r="H25" s="11" t="str">
        <f>IF('1-vasculaire'!D38&lt;&gt;"",1,"")</f>
        <v/>
      </c>
      <c r="I25" s="11" t="str">
        <f>IF('1-vasculaire'!E38&lt;&gt;"",1,"")</f>
        <v/>
      </c>
      <c r="J25" s="11" t="str">
        <f>IF('1-vasculaire'!F38&lt;&gt;"",1,"")</f>
        <v/>
      </c>
      <c r="K25" s="11" t="str">
        <f>IF('1-vasculaire'!G38&lt;&gt;"",1,"")</f>
        <v/>
      </c>
      <c r="L25" s="11" t="str">
        <f>IF('1-vasculaire'!H38&lt;&gt;"",1,"")</f>
        <v/>
      </c>
      <c r="M25" s="11" t="str">
        <f>IF('1-vasculaire'!I38&lt;&gt;"",1,"")</f>
        <v/>
      </c>
      <c r="N25" s="11" t="str">
        <f>IF('1-vasculaire'!J38&lt;&gt;"",1,"")</f>
        <v/>
      </c>
      <c r="O25" s="11" t="str">
        <f>IF('1-vasculaire'!K38&lt;&gt;"",1,"")</f>
        <v/>
      </c>
      <c r="P25" s="11" t="str">
        <f>IF('1-vasculaire'!L38&lt;&gt;"",1,"")</f>
        <v/>
      </c>
      <c r="Q25" s="11" t="str">
        <f>IF('1-vasculaire'!M38&lt;&gt;"",1,"")</f>
        <v/>
      </c>
      <c r="R25" s="11" t="str">
        <f>IF('1-vasculaire'!N38&lt;&gt;"",1,"")</f>
        <v/>
      </c>
      <c r="S25" s="11" t="str">
        <f>IF('1-vasculaire'!O38&lt;&gt;"",1,"")</f>
        <v/>
      </c>
      <c r="T25" s="11" t="str">
        <f>IF('1-vasculaire'!P38&lt;&gt;"",1,"")</f>
        <v/>
      </c>
      <c r="U25" s="11" t="str">
        <f>IF('1-vasculaire'!Q38&lt;&gt;"",1,"")</f>
        <v/>
      </c>
      <c r="V25" s="11" t="str">
        <f>IF('1-vasculaire'!R38&lt;&gt;"",1,"")</f>
        <v/>
      </c>
      <c r="W25" s="11" t="str">
        <f>IF('1-vasculaire'!S38&lt;&gt;"",1,"")</f>
        <v/>
      </c>
      <c r="X25" s="190" t="str">
        <f>IF('1-vasculaire'!T38&lt;&gt;"",'1-vasculaire'!T38,"")</f>
        <v/>
      </c>
      <c r="Y25" s="190" t="str">
        <f>IF('1-vasculaire'!U38&lt;&gt;"",'1-vasculaire'!U38,"")</f>
        <v/>
      </c>
      <c r="Z25" s="59"/>
    </row>
    <row r="26" spans="2:26" x14ac:dyDescent="0.25">
      <c r="B26" s="11">
        <v>25</v>
      </c>
      <c r="C26" s="190" t="s">
        <v>188</v>
      </c>
      <c r="D26" s="190" t="str">
        <f>IF('1-vasculaire'!A39&lt;&gt;"",'1-vasculaire'!A39,"")</f>
        <v>THROMBOASPIRATION artérielle</v>
      </c>
      <c r="E26" s="190" t="str">
        <f t="shared" si="2"/>
        <v>THROMBOASPIRATION artérielle-vasc</v>
      </c>
      <c r="F26" s="190" t="str">
        <f>IF('1-vasculaire'!B39&lt;&gt;"",'1-vasculaire'!B39,"")</f>
        <v>artère digestive…</v>
      </c>
      <c r="G26" s="11" t="str">
        <f>IF('1-vasculaire'!C39&lt;&gt;"",'1-vasculaire'!C39,"")</f>
        <v/>
      </c>
      <c r="H26" s="11" t="str">
        <f>IF('1-vasculaire'!D39&lt;&gt;"",1,"")</f>
        <v/>
      </c>
      <c r="I26" s="11" t="str">
        <f>IF('1-vasculaire'!E39&lt;&gt;"",1,"")</f>
        <v/>
      </c>
      <c r="J26" s="11" t="str">
        <f>IF('1-vasculaire'!F39&lt;&gt;"",1,"")</f>
        <v/>
      </c>
      <c r="K26" s="11" t="str">
        <f>IF('1-vasculaire'!G39&lt;&gt;"",1,"")</f>
        <v/>
      </c>
      <c r="L26" s="11" t="str">
        <f>IF('1-vasculaire'!H39&lt;&gt;"",1,"")</f>
        <v/>
      </c>
      <c r="M26" s="11" t="str">
        <f>IF('1-vasculaire'!I39&lt;&gt;"",1,"")</f>
        <v/>
      </c>
      <c r="N26" s="11" t="str">
        <f>IF('1-vasculaire'!J39&lt;&gt;"",1,"")</f>
        <v/>
      </c>
      <c r="O26" s="11" t="str">
        <f>IF('1-vasculaire'!K39&lt;&gt;"",1,"")</f>
        <v/>
      </c>
      <c r="P26" s="11" t="str">
        <f>IF('1-vasculaire'!L39&lt;&gt;"",1,"")</f>
        <v/>
      </c>
      <c r="Q26" s="11" t="str">
        <f>IF('1-vasculaire'!M39&lt;&gt;"",1,"")</f>
        <v/>
      </c>
      <c r="R26" s="11" t="str">
        <f>IF('1-vasculaire'!N39&lt;&gt;"",1,"")</f>
        <v/>
      </c>
      <c r="S26" s="11" t="str">
        <f>IF('1-vasculaire'!O39&lt;&gt;"",1,"")</f>
        <v/>
      </c>
      <c r="T26" s="11" t="str">
        <f>IF('1-vasculaire'!P39&lt;&gt;"",1,"")</f>
        <v/>
      </c>
      <c r="U26" s="11" t="str">
        <f>IF('1-vasculaire'!Q39&lt;&gt;"",1,"")</f>
        <v/>
      </c>
      <c r="V26" s="11" t="str">
        <f>IF('1-vasculaire'!R39&lt;&gt;"",1,"")</f>
        <v/>
      </c>
      <c r="W26" s="11" t="str">
        <f>IF('1-vasculaire'!S39&lt;&gt;"",1,"")</f>
        <v/>
      </c>
      <c r="X26" s="190" t="str">
        <f>IF('1-vasculaire'!T39&lt;&gt;"",'1-vasculaire'!T39,"")</f>
        <v/>
      </c>
      <c r="Y26" s="190" t="str">
        <f>IF('1-vasculaire'!U39&lt;&gt;"",'1-vasculaire'!U39,"")</f>
        <v/>
      </c>
      <c r="Z26" s="59"/>
    </row>
    <row r="27" spans="2:26" x14ac:dyDescent="0.25">
      <c r="B27" s="11">
        <v>26</v>
      </c>
      <c r="C27" s="190" t="s">
        <v>188</v>
      </c>
      <c r="D27" s="190" t="str">
        <f>IF('1-vasculaire'!A40&lt;&gt;"",'1-vasculaire'!A40,"")</f>
        <v>THROMBOASPIRATION veineuse</v>
      </c>
      <c r="E27" s="190" t="str">
        <f t="shared" si="2"/>
        <v>THROMBOASPIRATION veineuse-vasc</v>
      </c>
      <c r="F27" s="190" t="str">
        <f>IF('1-vasculaire'!B40&lt;&gt;"",'1-vasculaire'!B40,"")</f>
        <v/>
      </c>
      <c r="G27" s="11" t="str">
        <f>IF('1-vasculaire'!C40&lt;&gt;"",'1-vasculaire'!C40,"")</f>
        <v/>
      </c>
      <c r="H27" s="11" t="str">
        <f>IF('1-vasculaire'!D40&lt;&gt;"",1,"")</f>
        <v/>
      </c>
      <c r="I27" s="11" t="str">
        <f>IF('1-vasculaire'!E40&lt;&gt;"",1,"")</f>
        <v/>
      </c>
      <c r="J27" s="11" t="str">
        <f>IF('1-vasculaire'!F40&lt;&gt;"",1,"")</f>
        <v/>
      </c>
      <c r="K27" s="11" t="str">
        <f>IF('1-vasculaire'!G40&lt;&gt;"",1,"")</f>
        <v/>
      </c>
      <c r="L27" s="11" t="str">
        <f>IF('1-vasculaire'!H40&lt;&gt;"",1,"")</f>
        <v/>
      </c>
      <c r="M27" s="11" t="str">
        <f>IF('1-vasculaire'!I40&lt;&gt;"",1,"")</f>
        <v/>
      </c>
      <c r="N27" s="11" t="str">
        <f>IF('1-vasculaire'!J40&lt;&gt;"",1,"")</f>
        <v/>
      </c>
      <c r="O27" s="11" t="str">
        <f>IF('1-vasculaire'!K40&lt;&gt;"",1,"")</f>
        <v/>
      </c>
      <c r="P27" s="11" t="str">
        <f>IF('1-vasculaire'!L40&lt;&gt;"",1,"")</f>
        <v/>
      </c>
      <c r="Q27" s="11" t="str">
        <f>IF('1-vasculaire'!M40&lt;&gt;"",1,"")</f>
        <v/>
      </c>
      <c r="R27" s="11" t="str">
        <f>IF('1-vasculaire'!N40&lt;&gt;"",1,"")</f>
        <v/>
      </c>
      <c r="S27" s="11" t="str">
        <f>IF('1-vasculaire'!O40&lt;&gt;"",1,"")</f>
        <v/>
      </c>
      <c r="T27" s="11" t="str">
        <f>IF('1-vasculaire'!P40&lt;&gt;"",1,"")</f>
        <v/>
      </c>
      <c r="U27" s="11" t="str">
        <f>IF('1-vasculaire'!Q40&lt;&gt;"",1,"")</f>
        <v/>
      </c>
      <c r="V27" s="11" t="str">
        <f>IF('1-vasculaire'!R40&lt;&gt;"",1,"")</f>
        <v/>
      </c>
      <c r="W27" s="11" t="str">
        <f>IF('1-vasculaire'!S40&lt;&gt;"",1,"")</f>
        <v/>
      </c>
      <c r="X27" s="190" t="str">
        <f>IF('1-vasculaire'!T40&lt;&gt;"",'1-vasculaire'!T40,"")</f>
        <v/>
      </c>
      <c r="Y27" s="190" t="str">
        <f>IF('1-vasculaire'!U40&lt;&gt;"",'1-vasculaire'!U40,"")</f>
        <v/>
      </c>
      <c r="Z27" s="59"/>
    </row>
    <row r="28" spans="2:26" x14ac:dyDescent="0.25">
      <c r="B28" s="11">
        <v>27</v>
      </c>
      <c r="C28" s="190" t="s">
        <v>188</v>
      </c>
      <c r="D28" s="190" t="str">
        <f>IF('1-vasculaire'!A43&lt;&gt;"",'1-vasculaire'!A43,"")</f>
        <v xml:space="preserve">CATHETERS CENTRAUX - Pose
</v>
      </c>
      <c r="E28" s="190" t="str">
        <f t="shared" si="2"/>
        <v>CATHETERS CENTRAUX - Pose
-vasc</v>
      </c>
      <c r="F28" s="190" t="str">
        <f>IF('1-vasculaire'!B43&lt;&gt;"",'1-vasculaire'!B43,"")</f>
        <v/>
      </c>
      <c r="G28" s="11" t="str">
        <f>IF('1-vasculaire'!C43&lt;&gt;"",'1-vasculaire'!C43,"")</f>
        <v/>
      </c>
      <c r="H28" s="11" t="str">
        <f>IF('1-vasculaire'!D43&lt;&gt;"",1,"")</f>
        <v/>
      </c>
      <c r="I28" s="11" t="str">
        <f>IF('1-vasculaire'!E43&lt;&gt;"",1,"")</f>
        <v/>
      </c>
      <c r="J28" s="11" t="str">
        <f>IF('1-vasculaire'!F43&lt;&gt;"",1,"")</f>
        <v/>
      </c>
      <c r="K28" s="11" t="str">
        <f>IF('1-vasculaire'!G43&lt;&gt;"",1,"")</f>
        <v/>
      </c>
      <c r="L28" s="11" t="str">
        <f>IF('1-vasculaire'!H43&lt;&gt;"",1,"")</f>
        <v/>
      </c>
      <c r="M28" s="11" t="str">
        <f>IF('1-vasculaire'!I43&lt;&gt;"",1,"")</f>
        <v/>
      </c>
      <c r="N28" s="11" t="str">
        <f>IF('1-vasculaire'!J43&lt;&gt;"",1,"")</f>
        <v/>
      </c>
      <c r="O28" s="11" t="str">
        <f>IF('1-vasculaire'!K43&lt;&gt;"",1,"")</f>
        <v/>
      </c>
      <c r="P28" s="11" t="str">
        <f>IF('1-vasculaire'!L43&lt;&gt;"",1,"")</f>
        <v/>
      </c>
      <c r="Q28" s="11" t="str">
        <f>IF('1-vasculaire'!M43&lt;&gt;"",1,"")</f>
        <v/>
      </c>
      <c r="R28" s="11" t="str">
        <f>IF('1-vasculaire'!N43&lt;&gt;"",1,"")</f>
        <v/>
      </c>
      <c r="S28" s="11" t="str">
        <f>IF('1-vasculaire'!O43&lt;&gt;"",1,"")</f>
        <v/>
      </c>
      <c r="T28" s="11" t="str">
        <f>IF('1-vasculaire'!P43&lt;&gt;"",1,"")</f>
        <v/>
      </c>
      <c r="U28" s="11" t="str">
        <f>IF('1-vasculaire'!Q43&lt;&gt;"",1,"")</f>
        <v/>
      </c>
      <c r="V28" s="11" t="str">
        <f>IF('1-vasculaire'!R43&lt;&gt;"",1,"")</f>
        <v/>
      </c>
      <c r="W28" s="11" t="str">
        <f>IF('1-vasculaire'!S43&lt;&gt;"",1,"")</f>
        <v/>
      </c>
      <c r="X28" s="190" t="str">
        <f>IF('1-vasculaire'!T43&lt;&gt;"",'1-vasculaire'!T43,"")</f>
        <v/>
      </c>
      <c r="Y28" s="190" t="str">
        <f>IF('1-vasculaire'!U43&lt;&gt;"",'1-vasculaire'!U43,"")</f>
        <v/>
      </c>
      <c r="Z28" s="59"/>
    </row>
    <row r="29" spans="2:26" x14ac:dyDescent="0.25">
      <c r="B29" s="11">
        <v>28</v>
      </c>
      <c r="C29" s="190" t="s">
        <v>188</v>
      </c>
      <c r="D29" s="190" t="str">
        <f>IF('1-vasculaire'!A44&lt;&gt;"",'1-vasculaire'!A44,"")</f>
        <v>CATHETERS CENTRAUX - Retrait/ablation</v>
      </c>
      <c r="E29" s="190" t="str">
        <f t="shared" si="2"/>
        <v>CATHETERS CENTRAUX - Retrait/ablation-vasc</v>
      </c>
      <c r="F29" s="190" t="str">
        <f>IF('1-vasculaire'!B44&lt;&gt;"",'1-vasculaire'!B44,"")</f>
        <v/>
      </c>
      <c r="G29" s="11" t="str">
        <f>IF('1-vasculaire'!C44&lt;&gt;"",'1-vasculaire'!C44,"")</f>
        <v/>
      </c>
      <c r="H29" s="11" t="str">
        <f>IF('1-vasculaire'!D44&lt;&gt;"",1,"")</f>
        <v/>
      </c>
      <c r="I29" s="11" t="str">
        <f>IF('1-vasculaire'!E44&lt;&gt;"",1,"")</f>
        <v/>
      </c>
      <c r="J29" s="11" t="str">
        <f>IF('1-vasculaire'!F44&lt;&gt;"",1,"")</f>
        <v/>
      </c>
      <c r="K29" s="11" t="str">
        <f>IF('1-vasculaire'!G44&lt;&gt;"",1,"")</f>
        <v/>
      </c>
      <c r="L29" s="11" t="str">
        <f>IF('1-vasculaire'!H44&lt;&gt;"",1,"")</f>
        <v/>
      </c>
      <c r="M29" s="11" t="str">
        <f>IF('1-vasculaire'!I44&lt;&gt;"",1,"")</f>
        <v/>
      </c>
      <c r="N29" s="11" t="str">
        <f>IF('1-vasculaire'!J44&lt;&gt;"",1,"")</f>
        <v/>
      </c>
      <c r="O29" s="11" t="str">
        <f>IF('1-vasculaire'!K44&lt;&gt;"",1,"")</f>
        <v/>
      </c>
      <c r="P29" s="11" t="str">
        <f>IF('1-vasculaire'!L44&lt;&gt;"",1,"")</f>
        <v/>
      </c>
      <c r="Q29" s="11" t="str">
        <f>IF('1-vasculaire'!M44&lt;&gt;"",1,"")</f>
        <v/>
      </c>
      <c r="R29" s="11" t="str">
        <f>IF('1-vasculaire'!N44&lt;&gt;"",1,"")</f>
        <v/>
      </c>
      <c r="S29" s="11" t="str">
        <f>IF('1-vasculaire'!O44&lt;&gt;"",1,"")</f>
        <v/>
      </c>
      <c r="T29" s="11" t="str">
        <f>IF('1-vasculaire'!P44&lt;&gt;"",1,"")</f>
        <v/>
      </c>
      <c r="U29" s="11" t="str">
        <f>IF('1-vasculaire'!Q44&lt;&gt;"",1,"")</f>
        <v/>
      </c>
      <c r="V29" s="11" t="str">
        <f>IF('1-vasculaire'!R44&lt;&gt;"",1,"")</f>
        <v/>
      </c>
      <c r="W29" s="11" t="str">
        <f>IF('1-vasculaire'!S44&lt;&gt;"",1,"")</f>
        <v/>
      </c>
      <c r="X29" s="190" t="str">
        <f>IF('1-vasculaire'!T44&lt;&gt;"",'1-vasculaire'!T44,"")</f>
        <v/>
      </c>
      <c r="Y29" s="190" t="str">
        <f>IF('1-vasculaire'!U44&lt;&gt;"",'1-vasculaire'!U44,"")</f>
        <v/>
      </c>
      <c r="Z29" s="59"/>
    </row>
    <row r="30" spans="2:26" x14ac:dyDescent="0.25">
      <c r="B30" s="11">
        <v>29</v>
      </c>
      <c r="C30" s="190" t="s">
        <v>188</v>
      </c>
      <c r="D30" s="190" t="str">
        <f>IF('1-vasculaire'!A45&lt;&gt;"",'1-vasculaire'!A45,"")</f>
        <v>CATHETER avec CHAMBRE IMPLANTABLE (CCI, PAC) - Pose</v>
      </c>
      <c r="E30" s="190" t="str">
        <f t="shared" si="2"/>
        <v>CATHETER avec CHAMBRE IMPLANTABLE (CCI, PAC) - Pose-vasc</v>
      </c>
      <c r="F30" s="190" t="str">
        <f>IF('1-vasculaire'!B45&lt;&gt;"",'1-vasculaire'!B45,"")</f>
        <v/>
      </c>
      <c r="G30" s="11" t="str">
        <f>IF('1-vasculaire'!C45&lt;&gt;"",'1-vasculaire'!C45,"")</f>
        <v/>
      </c>
      <c r="H30" s="11" t="str">
        <f>IF('1-vasculaire'!D45&lt;&gt;"",1,"")</f>
        <v/>
      </c>
      <c r="I30" s="11" t="str">
        <f>IF('1-vasculaire'!E45&lt;&gt;"",1,"")</f>
        <v/>
      </c>
      <c r="J30" s="11" t="str">
        <f>IF('1-vasculaire'!F45&lt;&gt;"",1,"")</f>
        <v/>
      </c>
      <c r="K30" s="11" t="str">
        <f>IF('1-vasculaire'!G45&lt;&gt;"",1,"")</f>
        <v/>
      </c>
      <c r="L30" s="11" t="str">
        <f>IF('1-vasculaire'!H45&lt;&gt;"",1,"")</f>
        <v/>
      </c>
      <c r="M30" s="11" t="str">
        <f>IF('1-vasculaire'!I45&lt;&gt;"",1,"")</f>
        <v/>
      </c>
      <c r="N30" s="11" t="str">
        <f>IF('1-vasculaire'!J45&lt;&gt;"",1,"")</f>
        <v/>
      </c>
      <c r="O30" s="11" t="str">
        <f>IF('1-vasculaire'!K45&lt;&gt;"",1,"")</f>
        <v/>
      </c>
      <c r="P30" s="11" t="str">
        <f>IF('1-vasculaire'!L45&lt;&gt;"",1,"")</f>
        <v/>
      </c>
      <c r="Q30" s="11" t="str">
        <f>IF('1-vasculaire'!M45&lt;&gt;"",1,"")</f>
        <v/>
      </c>
      <c r="R30" s="11" t="str">
        <f>IF('1-vasculaire'!N45&lt;&gt;"",1,"")</f>
        <v/>
      </c>
      <c r="S30" s="11" t="str">
        <f>IF('1-vasculaire'!O45&lt;&gt;"",1,"")</f>
        <v/>
      </c>
      <c r="T30" s="11" t="str">
        <f>IF('1-vasculaire'!P45&lt;&gt;"",1,"")</f>
        <v/>
      </c>
      <c r="U30" s="11" t="str">
        <f>IF('1-vasculaire'!Q45&lt;&gt;"",1,"")</f>
        <v/>
      </c>
      <c r="V30" s="11" t="str">
        <f>IF('1-vasculaire'!R45&lt;&gt;"",1,"")</f>
        <v/>
      </c>
      <c r="W30" s="11" t="str">
        <f>IF('1-vasculaire'!S45&lt;&gt;"",1,"")</f>
        <v/>
      </c>
      <c r="X30" s="190" t="str">
        <f>IF('1-vasculaire'!T45&lt;&gt;"",'1-vasculaire'!T45,"")</f>
        <v/>
      </c>
      <c r="Y30" s="190" t="str">
        <f>IF('1-vasculaire'!U45&lt;&gt;"",'1-vasculaire'!U45,"")</f>
        <v/>
      </c>
      <c r="Z30" s="59"/>
    </row>
    <row r="31" spans="2:26" x14ac:dyDescent="0.25">
      <c r="B31" s="11">
        <v>30</v>
      </c>
      <c r="C31" s="190" t="s">
        <v>188</v>
      </c>
      <c r="D31" s="190" t="str">
        <f>IF('1-vasculaire'!A46&lt;&gt;"",'1-vasculaire'!A46,"")</f>
        <v>CATHETER avec CCI, PAC - Retrait/ablation</v>
      </c>
      <c r="E31" s="190" t="str">
        <f t="shared" si="2"/>
        <v>CATHETER avec CCI, PAC - Retrait/ablation-vasc</v>
      </c>
      <c r="F31" s="190" t="str">
        <f>IF('1-vasculaire'!B46&lt;&gt;"",'1-vasculaire'!B46,"")</f>
        <v/>
      </c>
      <c r="G31" s="11" t="str">
        <f>IF('1-vasculaire'!C46&lt;&gt;"",'1-vasculaire'!C46,"")</f>
        <v/>
      </c>
      <c r="H31" s="11" t="str">
        <f>IF('1-vasculaire'!D46&lt;&gt;"",1,"")</f>
        <v/>
      </c>
      <c r="I31" s="11" t="str">
        <f>IF('1-vasculaire'!E46&lt;&gt;"",1,"")</f>
        <v/>
      </c>
      <c r="J31" s="11" t="str">
        <f>IF('1-vasculaire'!F46&lt;&gt;"",1,"")</f>
        <v/>
      </c>
      <c r="K31" s="11" t="str">
        <f>IF('1-vasculaire'!G46&lt;&gt;"",1,"")</f>
        <v/>
      </c>
      <c r="L31" s="11" t="str">
        <f>IF('1-vasculaire'!H46&lt;&gt;"",1,"")</f>
        <v/>
      </c>
      <c r="M31" s="11" t="str">
        <f>IF('1-vasculaire'!I46&lt;&gt;"",1,"")</f>
        <v/>
      </c>
      <c r="N31" s="11" t="str">
        <f>IF('1-vasculaire'!J46&lt;&gt;"",1,"")</f>
        <v/>
      </c>
      <c r="O31" s="11" t="str">
        <f>IF('1-vasculaire'!K46&lt;&gt;"",1,"")</f>
        <v/>
      </c>
      <c r="P31" s="11" t="str">
        <f>IF('1-vasculaire'!L46&lt;&gt;"",1,"")</f>
        <v/>
      </c>
      <c r="Q31" s="11" t="str">
        <f>IF('1-vasculaire'!M46&lt;&gt;"",1,"")</f>
        <v/>
      </c>
      <c r="R31" s="11" t="str">
        <f>IF('1-vasculaire'!N46&lt;&gt;"",1,"")</f>
        <v/>
      </c>
      <c r="S31" s="11" t="str">
        <f>IF('1-vasculaire'!O46&lt;&gt;"",1,"")</f>
        <v/>
      </c>
      <c r="T31" s="11" t="str">
        <f>IF('1-vasculaire'!P46&lt;&gt;"",1,"")</f>
        <v/>
      </c>
      <c r="U31" s="11" t="str">
        <f>IF('1-vasculaire'!Q46&lt;&gt;"",1,"")</f>
        <v/>
      </c>
      <c r="V31" s="11" t="str">
        <f>IF('1-vasculaire'!R46&lt;&gt;"",1,"")</f>
        <v/>
      </c>
      <c r="W31" s="11" t="str">
        <f>IF('1-vasculaire'!S46&lt;&gt;"",1,"")</f>
        <v/>
      </c>
      <c r="X31" s="190" t="str">
        <f>IF('1-vasculaire'!T46&lt;&gt;"",'1-vasculaire'!T46,"")</f>
        <v/>
      </c>
      <c r="Y31" s="190" t="str">
        <f>IF('1-vasculaire'!U46&lt;&gt;"",'1-vasculaire'!U46,"")</f>
        <v/>
      </c>
      <c r="Z31" s="59"/>
    </row>
    <row r="32" spans="2:26" x14ac:dyDescent="0.25">
      <c r="B32" s="11">
        <v>31</v>
      </c>
      <c r="C32" s="190" t="s">
        <v>188</v>
      </c>
      <c r="D32" s="190" t="str">
        <f>IF('1-vasculaire'!A47&lt;&gt;"",'1-vasculaire'!A47,"")</f>
        <v>FISTULE ARTERIO-VEINEUSE (dialyse) - Création</v>
      </c>
      <c r="E32" s="190" t="str">
        <f t="shared" si="2"/>
        <v>FISTULE ARTERIO-VEINEUSE (dialyse) - Création-vasc</v>
      </c>
      <c r="F32" s="190" t="str">
        <f>IF('1-vasculaire'!B47&lt;&gt;"",'1-vasculaire'!B47,"")</f>
        <v/>
      </c>
      <c r="G32" s="11" t="str">
        <f>IF('1-vasculaire'!C47&lt;&gt;"",'1-vasculaire'!C47,"")</f>
        <v/>
      </c>
      <c r="H32" s="11" t="str">
        <f>IF('1-vasculaire'!D47&lt;&gt;"",1,"")</f>
        <v/>
      </c>
      <c r="I32" s="11" t="str">
        <f>IF('1-vasculaire'!E47&lt;&gt;"",1,"")</f>
        <v/>
      </c>
      <c r="J32" s="11" t="str">
        <f>IF('1-vasculaire'!F47&lt;&gt;"",1,"")</f>
        <v/>
      </c>
      <c r="K32" s="11" t="str">
        <f>IF('1-vasculaire'!G47&lt;&gt;"",1,"")</f>
        <v/>
      </c>
      <c r="L32" s="11" t="str">
        <f>IF('1-vasculaire'!H47&lt;&gt;"",1,"")</f>
        <v/>
      </c>
      <c r="M32" s="11" t="str">
        <f>IF('1-vasculaire'!I47&lt;&gt;"",1,"")</f>
        <v/>
      </c>
      <c r="N32" s="11" t="str">
        <f>IF('1-vasculaire'!J47&lt;&gt;"",1,"")</f>
        <v/>
      </c>
      <c r="O32" s="11" t="str">
        <f>IF('1-vasculaire'!K47&lt;&gt;"",1,"")</f>
        <v/>
      </c>
      <c r="P32" s="11" t="str">
        <f>IF('1-vasculaire'!L47&lt;&gt;"",1,"")</f>
        <v/>
      </c>
      <c r="Q32" s="11" t="str">
        <f>IF('1-vasculaire'!M47&lt;&gt;"",1,"")</f>
        <v/>
      </c>
      <c r="R32" s="11" t="str">
        <f>IF('1-vasculaire'!N47&lt;&gt;"",1,"")</f>
        <v/>
      </c>
      <c r="S32" s="11" t="str">
        <f>IF('1-vasculaire'!O47&lt;&gt;"",1,"")</f>
        <v/>
      </c>
      <c r="T32" s="11" t="str">
        <f>IF('1-vasculaire'!P47&lt;&gt;"",1,"")</f>
        <v/>
      </c>
      <c r="U32" s="11" t="str">
        <f>IF('1-vasculaire'!Q47&lt;&gt;"",1,"")</f>
        <v/>
      </c>
      <c r="V32" s="11" t="str">
        <f>IF('1-vasculaire'!R47&lt;&gt;"",1,"")</f>
        <v/>
      </c>
      <c r="W32" s="11" t="str">
        <f>IF('1-vasculaire'!S47&lt;&gt;"",1,"")</f>
        <v/>
      </c>
      <c r="X32" s="190" t="str">
        <f>IF('1-vasculaire'!T47&lt;&gt;"",'1-vasculaire'!T47,"")</f>
        <v/>
      </c>
      <c r="Y32" s="190" t="str">
        <f>IF('1-vasculaire'!U47&lt;&gt;"",'1-vasculaire'!U47,"")</f>
        <v/>
      </c>
      <c r="Z32" s="59"/>
    </row>
    <row r="33" spans="2:26" x14ac:dyDescent="0.25">
      <c r="B33" s="11">
        <v>32</v>
      </c>
      <c r="C33" s="190" t="s">
        <v>188</v>
      </c>
      <c r="D33" s="190" t="str">
        <f>IF('1-vasculaire'!A50&lt;&gt;"",'1-vasculaire'!A50,"")</f>
        <v>TIPS - shunt porto-cave intra-hépatique - Pose</v>
      </c>
      <c r="E33" s="190" t="str">
        <f t="shared" si="2"/>
        <v>TIPS - shunt porto-cave intra-hépatique - Pose-vasc</v>
      </c>
      <c r="F33" s="190" t="str">
        <f>IF('1-vasculaire'!B50&lt;&gt;"",'1-vasculaire'!B50,"")</f>
        <v/>
      </c>
      <c r="G33" s="11" t="str">
        <f>IF('1-vasculaire'!C50&lt;&gt;"",'1-vasculaire'!C50,"")</f>
        <v/>
      </c>
      <c r="H33" s="11" t="str">
        <f>IF('1-vasculaire'!D50&lt;&gt;"",1,"")</f>
        <v/>
      </c>
      <c r="I33" s="11" t="str">
        <f>IF('1-vasculaire'!E50&lt;&gt;"",1,"")</f>
        <v/>
      </c>
      <c r="J33" s="11" t="str">
        <f>IF('1-vasculaire'!F50&lt;&gt;"",1,"")</f>
        <v/>
      </c>
      <c r="K33" s="11" t="str">
        <f>IF('1-vasculaire'!G50&lt;&gt;"",1,"")</f>
        <v/>
      </c>
      <c r="L33" s="11" t="str">
        <f>IF('1-vasculaire'!H50&lt;&gt;"",1,"")</f>
        <v/>
      </c>
      <c r="M33" s="11" t="str">
        <f>IF('1-vasculaire'!I50&lt;&gt;"",1,"")</f>
        <v/>
      </c>
      <c r="N33" s="11" t="str">
        <f>IF('1-vasculaire'!J50&lt;&gt;"",1,"")</f>
        <v/>
      </c>
      <c r="O33" s="11" t="str">
        <f>IF('1-vasculaire'!K50&lt;&gt;"",1,"")</f>
        <v/>
      </c>
      <c r="P33" s="11" t="str">
        <f>IF('1-vasculaire'!L50&lt;&gt;"",1,"")</f>
        <v/>
      </c>
      <c r="Q33" s="11" t="str">
        <f>IF('1-vasculaire'!M50&lt;&gt;"",1,"")</f>
        <v/>
      </c>
      <c r="R33" s="11" t="str">
        <f>IF('1-vasculaire'!N50&lt;&gt;"",1,"")</f>
        <v/>
      </c>
      <c r="S33" s="11" t="str">
        <f>IF('1-vasculaire'!O50&lt;&gt;"",1,"")</f>
        <v/>
      </c>
      <c r="T33" s="11" t="str">
        <f>IF('1-vasculaire'!P50&lt;&gt;"",1,"")</f>
        <v/>
      </c>
      <c r="U33" s="11" t="str">
        <f>IF('1-vasculaire'!Q50&lt;&gt;"",1,"")</f>
        <v/>
      </c>
      <c r="V33" s="11" t="str">
        <f>IF('1-vasculaire'!R50&lt;&gt;"",1,"")</f>
        <v/>
      </c>
      <c r="W33" s="11" t="str">
        <f>IF('1-vasculaire'!S50&lt;&gt;"",1,"")</f>
        <v/>
      </c>
      <c r="X33" s="190" t="str">
        <f>IF('1-vasculaire'!T50&lt;&gt;"",'1-vasculaire'!T50,"")</f>
        <v/>
      </c>
      <c r="Y33" s="190" t="str">
        <f>IF('1-vasculaire'!U50&lt;&gt;"",'1-vasculaire'!U50,"")</f>
        <v/>
      </c>
      <c r="Z33" s="59"/>
    </row>
    <row r="34" spans="2:26" x14ac:dyDescent="0.25">
      <c r="B34" s="11">
        <v>33</v>
      </c>
      <c r="C34" s="190" t="s">
        <v>188</v>
      </c>
      <c r="D34" s="190" t="str">
        <f>IF('1-vasculaire'!A51&lt;&gt;"",'1-vasculaire'!A51,"")</f>
        <v>FILTRE CAVE - Pose</v>
      </c>
      <c r="E34" s="190" t="str">
        <f t="shared" si="2"/>
        <v>FILTRE CAVE - Pose-vasc</v>
      </c>
      <c r="F34" s="190" t="str">
        <f>IF('1-vasculaire'!B51&lt;&gt;"",'1-vasculaire'!B51,"")</f>
        <v/>
      </c>
      <c r="G34" s="11" t="str">
        <f>IF('1-vasculaire'!C51&lt;&gt;"",'1-vasculaire'!C51,"")</f>
        <v/>
      </c>
      <c r="H34" s="11" t="str">
        <f>IF('1-vasculaire'!D51&lt;&gt;"",1,"")</f>
        <v/>
      </c>
      <c r="I34" s="11" t="str">
        <f>IF('1-vasculaire'!E51&lt;&gt;"",1,"")</f>
        <v/>
      </c>
      <c r="J34" s="11" t="str">
        <f>IF('1-vasculaire'!F51&lt;&gt;"",1,"")</f>
        <v/>
      </c>
      <c r="K34" s="11" t="str">
        <f>IF('1-vasculaire'!G51&lt;&gt;"",1,"")</f>
        <v/>
      </c>
      <c r="L34" s="11" t="str">
        <f>IF('1-vasculaire'!H51&lt;&gt;"",1,"")</f>
        <v/>
      </c>
      <c r="M34" s="11" t="str">
        <f>IF('1-vasculaire'!I51&lt;&gt;"",1,"")</f>
        <v/>
      </c>
      <c r="N34" s="11" t="str">
        <f>IF('1-vasculaire'!J51&lt;&gt;"",1,"")</f>
        <v/>
      </c>
      <c r="O34" s="11" t="str">
        <f>IF('1-vasculaire'!K51&lt;&gt;"",1,"")</f>
        <v/>
      </c>
      <c r="P34" s="11" t="str">
        <f>IF('1-vasculaire'!L51&lt;&gt;"",1,"")</f>
        <v/>
      </c>
      <c r="Q34" s="11" t="str">
        <f>IF('1-vasculaire'!M51&lt;&gt;"",1,"")</f>
        <v/>
      </c>
      <c r="R34" s="11" t="str">
        <f>IF('1-vasculaire'!N51&lt;&gt;"",1,"")</f>
        <v/>
      </c>
      <c r="S34" s="11" t="str">
        <f>IF('1-vasculaire'!O51&lt;&gt;"",1,"")</f>
        <v/>
      </c>
      <c r="T34" s="11" t="str">
        <f>IF('1-vasculaire'!P51&lt;&gt;"",1,"")</f>
        <v/>
      </c>
      <c r="U34" s="11" t="str">
        <f>IF('1-vasculaire'!Q51&lt;&gt;"",1,"")</f>
        <v/>
      </c>
      <c r="V34" s="11" t="str">
        <f>IF('1-vasculaire'!R51&lt;&gt;"",1,"")</f>
        <v/>
      </c>
      <c r="W34" s="11" t="str">
        <f>IF('1-vasculaire'!S51&lt;&gt;"",1,"")</f>
        <v/>
      </c>
      <c r="X34" s="190" t="str">
        <f>IF('1-vasculaire'!T51&lt;&gt;"",'1-vasculaire'!T51,"")</f>
        <v/>
      </c>
      <c r="Y34" s="190" t="str">
        <f>IF('1-vasculaire'!U51&lt;&gt;"",'1-vasculaire'!U51,"")</f>
        <v/>
      </c>
      <c r="Z34" s="59"/>
    </row>
    <row r="35" spans="2:26" x14ac:dyDescent="0.25">
      <c r="B35" s="11">
        <v>34</v>
      </c>
      <c r="C35" s="190" t="s">
        <v>188</v>
      </c>
      <c r="D35" s="190" t="str">
        <f>IF('1-vasculaire'!A53&lt;&gt;"",'1-vasculaire'!A53,"")</f>
        <v>CORPS ETRANGERS intravasculaires 
(KT, guides, ballonnnets, prothèses) - Retrait/extraction</v>
      </c>
      <c r="E35" s="190" t="str">
        <f t="shared" si="2"/>
        <v>CORPS ETRANGERS intravasculaires 
(KT, guides, ballonnnets, prothèses) - Retrait/extraction-vasc</v>
      </c>
      <c r="F35" s="190" t="str">
        <f>IF('1-vasculaire'!B53&lt;&gt;"",'1-vasculaire'!B53,"")</f>
        <v/>
      </c>
      <c r="G35" s="11" t="str">
        <f>IF('1-vasculaire'!C53&lt;&gt;"",'1-vasculaire'!C53,"")</f>
        <v/>
      </c>
      <c r="H35" s="11" t="str">
        <f>IF('1-vasculaire'!D53&lt;&gt;"",1,"")</f>
        <v/>
      </c>
      <c r="I35" s="11" t="str">
        <f>IF('1-vasculaire'!E53&lt;&gt;"",1,"")</f>
        <v/>
      </c>
      <c r="J35" s="11" t="str">
        <f>IF('1-vasculaire'!F53&lt;&gt;"",1,"")</f>
        <v/>
      </c>
      <c r="K35" s="11" t="str">
        <f>IF('1-vasculaire'!G53&lt;&gt;"",1,"")</f>
        <v/>
      </c>
      <c r="L35" s="11" t="str">
        <f>IF('1-vasculaire'!H53&lt;&gt;"",1,"")</f>
        <v/>
      </c>
      <c r="M35" s="11" t="str">
        <f>IF('1-vasculaire'!I53&lt;&gt;"",1,"")</f>
        <v/>
      </c>
      <c r="N35" s="11" t="str">
        <f>IF('1-vasculaire'!J53&lt;&gt;"",1,"")</f>
        <v/>
      </c>
      <c r="O35" s="11" t="str">
        <f>IF('1-vasculaire'!K53&lt;&gt;"",1,"")</f>
        <v/>
      </c>
      <c r="P35" s="11" t="str">
        <f>IF('1-vasculaire'!L53&lt;&gt;"",1,"")</f>
        <v/>
      </c>
      <c r="Q35" s="11" t="str">
        <f>IF('1-vasculaire'!M53&lt;&gt;"",1,"")</f>
        <v/>
      </c>
      <c r="R35" s="11" t="str">
        <f>IF('1-vasculaire'!N53&lt;&gt;"",1,"")</f>
        <v/>
      </c>
      <c r="S35" s="11" t="str">
        <f>IF('1-vasculaire'!O53&lt;&gt;"",1,"")</f>
        <v/>
      </c>
      <c r="T35" s="11" t="str">
        <f>IF('1-vasculaire'!P53&lt;&gt;"",1,"")</f>
        <v/>
      </c>
      <c r="U35" s="11" t="str">
        <f>IF('1-vasculaire'!Q53&lt;&gt;"",1,"")</f>
        <v/>
      </c>
      <c r="V35" s="11" t="str">
        <f>IF('1-vasculaire'!R53&lt;&gt;"",1,"")</f>
        <v/>
      </c>
      <c r="W35" s="11" t="str">
        <f>IF('1-vasculaire'!S53&lt;&gt;"",1,"")</f>
        <v/>
      </c>
      <c r="X35" s="190" t="str">
        <f>IF('1-vasculaire'!T53&lt;&gt;"",'1-vasculaire'!T53,"")</f>
        <v/>
      </c>
      <c r="Y35" s="190" t="str">
        <f>IF('1-vasculaire'!U53&lt;&gt;"",'1-vasculaire'!U53,"")</f>
        <v/>
      </c>
      <c r="Z35" s="59"/>
    </row>
    <row r="36" spans="2:26" x14ac:dyDescent="0.25">
      <c r="B36" s="11">
        <v>35</v>
      </c>
      <c r="C36" s="190" t="s">
        <v>188</v>
      </c>
      <c r="D36" s="190" t="str">
        <f>IF('1-vasculaire'!A56&lt;&gt;"",'1-vasculaire'!A56,"")</f>
        <v/>
      </c>
      <c r="E36" s="190" t="str">
        <f>IF(D36&lt;&gt;"",CONCATENATE(D36,"-","vascautre"),"")</f>
        <v/>
      </c>
      <c r="F36" s="190" t="str">
        <f>IF('1-vasculaire'!B56&lt;&gt;"",'1-vasculaire'!B56,"")</f>
        <v/>
      </c>
      <c r="G36" s="11" t="str">
        <f>IF('1-vasculaire'!C56&lt;&gt;"",'1-vasculaire'!C56,"")</f>
        <v/>
      </c>
      <c r="H36" s="11" t="str">
        <f>IF('1-vasculaire'!D56&lt;&gt;"",1,"")</f>
        <v/>
      </c>
      <c r="I36" s="11" t="str">
        <f>IF('1-vasculaire'!E56&lt;&gt;"",1,"")</f>
        <v/>
      </c>
      <c r="J36" s="11" t="str">
        <f>IF('1-vasculaire'!F56&lt;&gt;"",1,"")</f>
        <v/>
      </c>
      <c r="K36" s="11" t="str">
        <f>IF('1-vasculaire'!G56&lt;&gt;"",1,"")</f>
        <v/>
      </c>
      <c r="L36" s="11" t="str">
        <f>IF('1-vasculaire'!H56&lt;&gt;"",1,"")</f>
        <v/>
      </c>
      <c r="M36" s="11" t="str">
        <f>IF('1-vasculaire'!I56&lt;&gt;"",1,"")</f>
        <v/>
      </c>
      <c r="N36" s="11" t="str">
        <f>IF('1-vasculaire'!J56&lt;&gt;"",1,"")</f>
        <v/>
      </c>
      <c r="O36" s="11" t="str">
        <f>IF('1-vasculaire'!K56&lt;&gt;"",1,"")</f>
        <v/>
      </c>
      <c r="P36" s="11" t="str">
        <f>IF('1-vasculaire'!L56&lt;&gt;"",1,"")</f>
        <v/>
      </c>
      <c r="Q36" s="11" t="str">
        <f>IF('1-vasculaire'!M56&lt;&gt;"",1,"")</f>
        <v/>
      </c>
      <c r="R36" s="11" t="str">
        <f>IF('1-vasculaire'!N56&lt;&gt;"",1,"")</f>
        <v/>
      </c>
      <c r="S36" s="11" t="str">
        <f>IF('1-vasculaire'!O56&lt;&gt;"",1,"")</f>
        <v/>
      </c>
      <c r="T36" s="11" t="str">
        <f>IF('1-vasculaire'!P56&lt;&gt;"",1,"")</f>
        <v/>
      </c>
      <c r="U36" s="11" t="str">
        <f>IF('1-vasculaire'!Q56&lt;&gt;"",1,"")</f>
        <v/>
      </c>
      <c r="V36" s="11" t="str">
        <f>IF('1-vasculaire'!R56&lt;&gt;"",1,"")</f>
        <v/>
      </c>
      <c r="W36" s="11" t="str">
        <f>IF('1-vasculaire'!S56&lt;&gt;"",1,"")</f>
        <v/>
      </c>
      <c r="X36" s="190" t="str">
        <f>IF('1-vasculaire'!T56&lt;&gt;"",'1-vasculaire'!T56,"")</f>
        <v/>
      </c>
      <c r="Y36" s="190" t="str">
        <f>IF('1-vasculaire'!U56&lt;&gt;"",'1-vasculaire'!U56,"")</f>
        <v/>
      </c>
      <c r="Z36" s="59"/>
    </row>
    <row r="37" spans="2:26" x14ac:dyDescent="0.25">
      <c r="B37" s="11">
        <v>36</v>
      </c>
      <c r="C37" s="190" t="s">
        <v>188</v>
      </c>
      <c r="D37" s="190" t="str">
        <f>IF('1-vasculaire'!A57&lt;&gt;"",'1-vasculaire'!A57,"")</f>
        <v/>
      </c>
      <c r="E37" s="190" t="str">
        <f t="shared" ref="E37:E49" si="3">IF(D37&lt;&gt;"",CONCATENATE(D37,"-","vascautre"),"")</f>
        <v/>
      </c>
      <c r="F37" s="190" t="str">
        <f>IF('1-vasculaire'!B57&lt;&gt;"",'1-vasculaire'!B57,"")</f>
        <v/>
      </c>
      <c r="G37" s="11" t="str">
        <f>IF('1-vasculaire'!C57&lt;&gt;"",'1-vasculaire'!C57,"")</f>
        <v/>
      </c>
      <c r="H37" s="11" t="str">
        <f>IF('1-vasculaire'!D57&lt;&gt;"",1,"")</f>
        <v/>
      </c>
      <c r="I37" s="11" t="str">
        <f>IF('1-vasculaire'!E57&lt;&gt;"",1,"")</f>
        <v/>
      </c>
      <c r="J37" s="11" t="str">
        <f>IF('1-vasculaire'!F57&lt;&gt;"",1,"")</f>
        <v/>
      </c>
      <c r="K37" s="11" t="str">
        <f>IF('1-vasculaire'!G57&lt;&gt;"",1,"")</f>
        <v/>
      </c>
      <c r="L37" s="11" t="str">
        <f>IF('1-vasculaire'!H57&lt;&gt;"",1,"")</f>
        <v/>
      </c>
      <c r="M37" s="11" t="str">
        <f>IF('1-vasculaire'!I57&lt;&gt;"",1,"")</f>
        <v/>
      </c>
      <c r="N37" s="11" t="str">
        <f>IF('1-vasculaire'!J57&lt;&gt;"",1,"")</f>
        <v/>
      </c>
      <c r="O37" s="11" t="str">
        <f>IF('1-vasculaire'!K57&lt;&gt;"",1,"")</f>
        <v/>
      </c>
      <c r="P37" s="11" t="str">
        <f>IF('1-vasculaire'!L57&lt;&gt;"",1,"")</f>
        <v/>
      </c>
      <c r="Q37" s="11" t="str">
        <f>IF('1-vasculaire'!M57&lt;&gt;"",1,"")</f>
        <v/>
      </c>
      <c r="R37" s="11" t="str">
        <f>IF('1-vasculaire'!N57&lt;&gt;"",1,"")</f>
        <v/>
      </c>
      <c r="S37" s="11" t="str">
        <f>IF('1-vasculaire'!O57&lt;&gt;"",1,"")</f>
        <v/>
      </c>
      <c r="T37" s="11" t="str">
        <f>IF('1-vasculaire'!P57&lt;&gt;"",1,"")</f>
        <v/>
      </c>
      <c r="U37" s="11" t="str">
        <f>IF('1-vasculaire'!Q57&lt;&gt;"",1,"")</f>
        <v/>
      </c>
      <c r="V37" s="11" t="str">
        <f>IF('1-vasculaire'!R57&lt;&gt;"",1,"")</f>
        <v/>
      </c>
      <c r="W37" s="11" t="str">
        <f>IF('1-vasculaire'!S57&lt;&gt;"",1,"")</f>
        <v/>
      </c>
      <c r="X37" s="190" t="str">
        <f>IF('1-vasculaire'!T57&lt;&gt;"",'1-vasculaire'!T57,"")</f>
        <v/>
      </c>
      <c r="Y37" s="190" t="str">
        <f>IF('1-vasculaire'!U57&lt;&gt;"",'1-vasculaire'!U57,"")</f>
        <v/>
      </c>
      <c r="Z37" s="59"/>
    </row>
    <row r="38" spans="2:26" x14ac:dyDescent="0.25">
      <c r="B38" s="11">
        <v>37</v>
      </c>
      <c r="C38" s="190" t="s">
        <v>188</v>
      </c>
      <c r="D38" s="190" t="str">
        <f>IF('1-vasculaire'!A58&lt;&gt;"",'1-vasculaire'!A58,"")</f>
        <v/>
      </c>
      <c r="E38" s="190" t="str">
        <f t="shared" si="3"/>
        <v/>
      </c>
      <c r="F38" s="190" t="str">
        <f>IF('1-vasculaire'!B58&lt;&gt;"",'1-vasculaire'!B58,"")</f>
        <v/>
      </c>
      <c r="G38" s="11" t="str">
        <f>IF('1-vasculaire'!C58&lt;&gt;"",'1-vasculaire'!C58,"")</f>
        <v/>
      </c>
      <c r="H38" s="11" t="str">
        <f>IF('1-vasculaire'!D58&lt;&gt;"",1,"")</f>
        <v/>
      </c>
      <c r="I38" s="11" t="str">
        <f>IF('1-vasculaire'!E58&lt;&gt;"",1,"")</f>
        <v/>
      </c>
      <c r="J38" s="11" t="str">
        <f>IF('1-vasculaire'!F58&lt;&gt;"",1,"")</f>
        <v/>
      </c>
      <c r="K38" s="11" t="str">
        <f>IF('1-vasculaire'!G58&lt;&gt;"",1,"")</f>
        <v/>
      </c>
      <c r="L38" s="11" t="str">
        <f>IF('1-vasculaire'!H58&lt;&gt;"",1,"")</f>
        <v/>
      </c>
      <c r="M38" s="11" t="str">
        <f>IF('1-vasculaire'!I58&lt;&gt;"",1,"")</f>
        <v/>
      </c>
      <c r="N38" s="11" t="str">
        <f>IF('1-vasculaire'!J58&lt;&gt;"",1,"")</f>
        <v/>
      </c>
      <c r="O38" s="11" t="str">
        <f>IF('1-vasculaire'!K58&lt;&gt;"",1,"")</f>
        <v/>
      </c>
      <c r="P38" s="11" t="str">
        <f>IF('1-vasculaire'!L58&lt;&gt;"",1,"")</f>
        <v/>
      </c>
      <c r="Q38" s="11" t="str">
        <f>IF('1-vasculaire'!M58&lt;&gt;"",1,"")</f>
        <v/>
      </c>
      <c r="R38" s="11" t="str">
        <f>IF('1-vasculaire'!N58&lt;&gt;"",1,"")</f>
        <v/>
      </c>
      <c r="S38" s="11" t="str">
        <f>IF('1-vasculaire'!O58&lt;&gt;"",1,"")</f>
        <v/>
      </c>
      <c r="T38" s="11" t="str">
        <f>IF('1-vasculaire'!P58&lt;&gt;"",1,"")</f>
        <v/>
      </c>
      <c r="U38" s="11" t="str">
        <f>IF('1-vasculaire'!Q58&lt;&gt;"",1,"")</f>
        <v/>
      </c>
      <c r="V38" s="11" t="str">
        <f>IF('1-vasculaire'!R58&lt;&gt;"",1,"")</f>
        <v/>
      </c>
      <c r="W38" s="11" t="str">
        <f>IF('1-vasculaire'!S58&lt;&gt;"",1,"")</f>
        <v/>
      </c>
      <c r="X38" s="190" t="str">
        <f>IF('1-vasculaire'!T58&lt;&gt;"",'1-vasculaire'!T58,"")</f>
        <v/>
      </c>
      <c r="Y38" s="190" t="str">
        <f>IF('1-vasculaire'!U58&lt;&gt;"",'1-vasculaire'!U58,"")</f>
        <v/>
      </c>
      <c r="Z38" s="59"/>
    </row>
    <row r="39" spans="2:26" x14ac:dyDescent="0.25">
      <c r="B39" s="11">
        <v>38</v>
      </c>
      <c r="C39" s="190" t="s">
        <v>188</v>
      </c>
      <c r="D39" s="190" t="str">
        <f>IF('1-vasculaire'!A59&lt;&gt;"",'1-vasculaire'!A59,"")</f>
        <v/>
      </c>
      <c r="E39" s="190" t="str">
        <f t="shared" si="3"/>
        <v/>
      </c>
      <c r="F39" s="190" t="str">
        <f>IF('1-vasculaire'!B59&lt;&gt;"",'1-vasculaire'!B59,"")</f>
        <v/>
      </c>
      <c r="G39" s="11" t="str">
        <f>IF('1-vasculaire'!C59&lt;&gt;"",'1-vasculaire'!C59,"")</f>
        <v/>
      </c>
      <c r="H39" s="11" t="str">
        <f>IF('1-vasculaire'!D59&lt;&gt;"",1,"")</f>
        <v/>
      </c>
      <c r="I39" s="11" t="str">
        <f>IF('1-vasculaire'!E59&lt;&gt;"",1,"")</f>
        <v/>
      </c>
      <c r="J39" s="11" t="str">
        <f>IF('1-vasculaire'!F59&lt;&gt;"",1,"")</f>
        <v/>
      </c>
      <c r="K39" s="11" t="str">
        <f>IF('1-vasculaire'!G59&lt;&gt;"",1,"")</f>
        <v/>
      </c>
      <c r="L39" s="11" t="str">
        <f>IF('1-vasculaire'!H59&lt;&gt;"",1,"")</f>
        <v/>
      </c>
      <c r="M39" s="11" t="str">
        <f>IF('1-vasculaire'!I59&lt;&gt;"",1,"")</f>
        <v/>
      </c>
      <c r="N39" s="11" t="str">
        <f>IF('1-vasculaire'!J59&lt;&gt;"",1,"")</f>
        <v/>
      </c>
      <c r="O39" s="11" t="str">
        <f>IF('1-vasculaire'!K59&lt;&gt;"",1,"")</f>
        <v/>
      </c>
      <c r="P39" s="11" t="str">
        <f>IF('1-vasculaire'!L59&lt;&gt;"",1,"")</f>
        <v/>
      </c>
      <c r="Q39" s="11" t="str">
        <f>IF('1-vasculaire'!M59&lt;&gt;"",1,"")</f>
        <v/>
      </c>
      <c r="R39" s="11" t="str">
        <f>IF('1-vasculaire'!N59&lt;&gt;"",1,"")</f>
        <v/>
      </c>
      <c r="S39" s="11" t="str">
        <f>IF('1-vasculaire'!O59&lt;&gt;"",1,"")</f>
        <v/>
      </c>
      <c r="T39" s="11" t="str">
        <f>IF('1-vasculaire'!P59&lt;&gt;"",1,"")</f>
        <v/>
      </c>
      <c r="U39" s="11" t="str">
        <f>IF('1-vasculaire'!Q59&lt;&gt;"",1,"")</f>
        <v/>
      </c>
      <c r="V39" s="11" t="str">
        <f>IF('1-vasculaire'!R59&lt;&gt;"",1,"")</f>
        <v/>
      </c>
      <c r="W39" s="11" t="str">
        <f>IF('1-vasculaire'!S59&lt;&gt;"",1,"")</f>
        <v/>
      </c>
      <c r="X39" s="190" t="str">
        <f>IF('1-vasculaire'!T59&lt;&gt;"",'1-vasculaire'!T59,"")</f>
        <v/>
      </c>
      <c r="Y39" s="190" t="str">
        <f>IF('1-vasculaire'!U59&lt;&gt;"",'1-vasculaire'!U59,"")</f>
        <v/>
      </c>
      <c r="Z39" s="59"/>
    </row>
    <row r="40" spans="2:26" x14ac:dyDescent="0.25">
      <c r="B40" s="11">
        <v>39</v>
      </c>
      <c r="C40" s="190" t="s">
        <v>188</v>
      </c>
      <c r="D40" s="190" t="str">
        <f>IF('1-vasculaire'!A60&lt;&gt;"",'1-vasculaire'!A60,"")</f>
        <v/>
      </c>
      <c r="E40" s="190" t="str">
        <f t="shared" si="3"/>
        <v/>
      </c>
      <c r="F40" s="190" t="str">
        <f>IF('1-vasculaire'!B60&lt;&gt;"",'1-vasculaire'!B60,"")</f>
        <v/>
      </c>
      <c r="G40" s="11" t="str">
        <f>IF('1-vasculaire'!C60&lt;&gt;"",'1-vasculaire'!C60,"")</f>
        <v/>
      </c>
      <c r="H40" s="11" t="str">
        <f>IF('1-vasculaire'!D60&lt;&gt;"",1,"")</f>
        <v/>
      </c>
      <c r="I40" s="11" t="str">
        <f>IF('1-vasculaire'!E60&lt;&gt;"",1,"")</f>
        <v/>
      </c>
      <c r="J40" s="11" t="str">
        <f>IF('1-vasculaire'!F60&lt;&gt;"",1,"")</f>
        <v/>
      </c>
      <c r="K40" s="11" t="str">
        <f>IF('1-vasculaire'!G60&lt;&gt;"",1,"")</f>
        <v/>
      </c>
      <c r="L40" s="11" t="str">
        <f>IF('1-vasculaire'!H60&lt;&gt;"",1,"")</f>
        <v/>
      </c>
      <c r="M40" s="11" t="str">
        <f>IF('1-vasculaire'!I60&lt;&gt;"",1,"")</f>
        <v/>
      </c>
      <c r="N40" s="11" t="str">
        <f>IF('1-vasculaire'!J60&lt;&gt;"",1,"")</f>
        <v/>
      </c>
      <c r="O40" s="11" t="str">
        <f>IF('1-vasculaire'!K60&lt;&gt;"",1,"")</f>
        <v/>
      </c>
      <c r="P40" s="11" t="str">
        <f>IF('1-vasculaire'!L60&lt;&gt;"",1,"")</f>
        <v/>
      </c>
      <c r="Q40" s="11" t="str">
        <f>IF('1-vasculaire'!M60&lt;&gt;"",1,"")</f>
        <v/>
      </c>
      <c r="R40" s="11" t="str">
        <f>IF('1-vasculaire'!N60&lt;&gt;"",1,"")</f>
        <v/>
      </c>
      <c r="S40" s="11" t="str">
        <f>IF('1-vasculaire'!O60&lt;&gt;"",1,"")</f>
        <v/>
      </c>
      <c r="T40" s="11" t="str">
        <f>IF('1-vasculaire'!P60&lt;&gt;"",1,"")</f>
        <v/>
      </c>
      <c r="U40" s="11" t="str">
        <f>IF('1-vasculaire'!Q60&lt;&gt;"",1,"")</f>
        <v/>
      </c>
      <c r="V40" s="11" t="str">
        <f>IF('1-vasculaire'!R60&lt;&gt;"",1,"")</f>
        <v/>
      </c>
      <c r="W40" s="11" t="str">
        <f>IF('1-vasculaire'!S60&lt;&gt;"",1,"")</f>
        <v/>
      </c>
      <c r="X40" s="190" t="str">
        <f>IF('1-vasculaire'!T60&lt;&gt;"",'1-vasculaire'!T60,"")</f>
        <v/>
      </c>
      <c r="Y40" s="190" t="str">
        <f>IF('1-vasculaire'!U60&lt;&gt;"",'1-vasculaire'!U60,"")</f>
        <v/>
      </c>
      <c r="Z40" s="59"/>
    </row>
    <row r="41" spans="2:26" x14ac:dyDescent="0.25">
      <c r="B41" s="11">
        <v>40</v>
      </c>
      <c r="C41" s="190" t="s">
        <v>188</v>
      </c>
      <c r="D41" s="190" t="str">
        <f>IF('1-vasculaire'!A61&lt;&gt;"",'1-vasculaire'!A61,"")</f>
        <v/>
      </c>
      <c r="E41" s="190" t="str">
        <f t="shared" si="3"/>
        <v/>
      </c>
      <c r="F41" s="190" t="str">
        <f>IF('1-vasculaire'!B61&lt;&gt;"",'1-vasculaire'!B61,"")</f>
        <v/>
      </c>
      <c r="G41" s="11" t="str">
        <f>IF('1-vasculaire'!C61&lt;&gt;"",'1-vasculaire'!C61,"")</f>
        <v/>
      </c>
      <c r="H41" s="11" t="str">
        <f>IF('1-vasculaire'!D61&lt;&gt;"",1,"")</f>
        <v/>
      </c>
      <c r="I41" s="11" t="str">
        <f>IF('1-vasculaire'!E61&lt;&gt;"",1,"")</f>
        <v/>
      </c>
      <c r="J41" s="11" t="str">
        <f>IF('1-vasculaire'!F61&lt;&gt;"",1,"")</f>
        <v/>
      </c>
      <c r="K41" s="11" t="str">
        <f>IF('1-vasculaire'!G61&lt;&gt;"",1,"")</f>
        <v/>
      </c>
      <c r="L41" s="11" t="str">
        <f>IF('1-vasculaire'!H61&lt;&gt;"",1,"")</f>
        <v/>
      </c>
      <c r="M41" s="11" t="str">
        <f>IF('1-vasculaire'!I61&lt;&gt;"",1,"")</f>
        <v/>
      </c>
      <c r="N41" s="11" t="str">
        <f>IF('1-vasculaire'!J61&lt;&gt;"",1,"")</f>
        <v/>
      </c>
      <c r="O41" s="11" t="str">
        <f>IF('1-vasculaire'!K61&lt;&gt;"",1,"")</f>
        <v/>
      </c>
      <c r="P41" s="11" t="str">
        <f>IF('1-vasculaire'!L61&lt;&gt;"",1,"")</f>
        <v/>
      </c>
      <c r="Q41" s="11" t="str">
        <f>IF('1-vasculaire'!M61&lt;&gt;"",1,"")</f>
        <v/>
      </c>
      <c r="R41" s="11" t="str">
        <f>IF('1-vasculaire'!N61&lt;&gt;"",1,"")</f>
        <v/>
      </c>
      <c r="S41" s="11" t="str">
        <f>IF('1-vasculaire'!O61&lt;&gt;"",1,"")</f>
        <v/>
      </c>
      <c r="T41" s="11" t="str">
        <f>IF('1-vasculaire'!P61&lt;&gt;"",1,"")</f>
        <v/>
      </c>
      <c r="U41" s="11" t="str">
        <f>IF('1-vasculaire'!Q61&lt;&gt;"",1,"")</f>
        <v/>
      </c>
      <c r="V41" s="11" t="str">
        <f>IF('1-vasculaire'!R61&lt;&gt;"",1,"")</f>
        <v/>
      </c>
      <c r="W41" s="11" t="str">
        <f>IF('1-vasculaire'!S61&lt;&gt;"",1,"")</f>
        <v/>
      </c>
      <c r="X41" s="190" t="str">
        <f>IF('1-vasculaire'!T61&lt;&gt;"",'1-vasculaire'!T61,"")</f>
        <v/>
      </c>
      <c r="Y41" s="190" t="str">
        <f>IF('1-vasculaire'!U61&lt;&gt;"",'1-vasculaire'!U61,"")</f>
        <v/>
      </c>
      <c r="Z41" s="59"/>
    </row>
    <row r="42" spans="2:26" x14ac:dyDescent="0.25">
      <c r="B42" s="11">
        <v>41</v>
      </c>
      <c r="C42" s="190" t="s">
        <v>188</v>
      </c>
      <c r="D42" s="190" t="str">
        <f>IF('1-vasculaire'!A62&lt;&gt;"",'1-vasculaire'!A62,"")</f>
        <v/>
      </c>
      <c r="E42" s="190" t="str">
        <f t="shared" si="3"/>
        <v/>
      </c>
      <c r="F42" s="190" t="str">
        <f>IF('1-vasculaire'!B62&lt;&gt;"",'1-vasculaire'!B62,"")</f>
        <v/>
      </c>
      <c r="G42" s="11" t="str">
        <f>IF('1-vasculaire'!C62&lt;&gt;"",'1-vasculaire'!C62,"")</f>
        <v/>
      </c>
      <c r="H42" s="11" t="str">
        <f>IF('1-vasculaire'!D62&lt;&gt;"",1,"")</f>
        <v/>
      </c>
      <c r="I42" s="11" t="str">
        <f>IF('1-vasculaire'!E62&lt;&gt;"",1,"")</f>
        <v/>
      </c>
      <c r="J42" s="11" t="str">
        <f>IF('1-vasculaire'!F62&lt;&gt;"",1,"")</f>
        <v/>
      </c>
      <c r="K42" s="11" t="str">
        <f>IF('1-vasculaire'!G62&lt;&gt;"",1,"")</f>
        <v/>
      </c>
      <c r="L42" s="11" t="str">
        <f>IF('1-vasculaire'!H62&lt;&gt;"",1,"")</f>
        <v/>
      </c>
      <c r="M42" s="11" t="str">
        <f>IF('1-vasculaire'!I62&lt;&gt;"",1,"")</f>
        <v/>
      </c>
      <c r="N42" s="11" t="str">
        <f>IF('1-vasculaire'!J62&lt;&gt;"",1,"")</f>
        <v/>
      </c>
      <c r="O42" s="11" t="str">
        <f>IF('1-vasculaire'!K62&lt;&gt;"",1,"")</f>
        <v/>
      </c>
      <c r="P42" s="11" t="str">
        <f>IF('1-vasculaire'!L62&lt;&gt;"",1,"")</f>
        <v/>
      </c>
      <c r="Q42" s="11" t="str">
        <f>IF('1-vasculaire'!M62&lt;&gt;"",1,"")</f>
        <v/>
      </c>
      <c r="R42" s="11" t="str">
        <f>IF('1-vasculaire'!N62&lt;&gt;"",1,"")</f>
        <v/>
      </c>
      <c r="S42" s="11" t="str">
        <f>IF('1-vasculaire'!O62&lt;&gt;"",1,"")</f>
        <v/>
      </c>
      <c r="T42" s="11" t="str">
        <f>IF('1-vasculaire'!P62&lt;&gt;"",1,"")</f>
        <v/>
      </c>
      <c r="U42" s="11" t="str">
        <f>IF('1-vasculaire'!Q62&lt;&gt;"",1,"")</f>
        <v/>
      </c>
      <c r="V42" s="11" t="str">
        <f>IF('1-vasculaire'!R62&lt;&gt;"",1,"")</f>
        <v/>
      </c>
      <c r="W42" s="11" t="str">
        <f>IF('1-vasculaire'!S62&lt;&gt;"",1,"")</f>
        <v/>
      </c>
      <c r="X42" s="190" t="str">
        <f>IF('1-vasculaire'!T62&lt;&gt;"",'1-vasculaire'!T62,"")</f>
        <v/>
      </c>
      <c r="Y42" s="190" t="str">
        <f>IF('1-vasculaire'!U62&lt;&gt;"",'1-vasculaire'!U62,"")</f>
        <v/>
      </c>
      <c r="Z42" s="59"/>
    </row>
    <row r="43" spans="2:26" x14ac:dyDescent="0.25">
      <c r="B43" s="11">
        <v>42</v>
      </c>
      <c r="C43" s="190" t="s">
        <v>188</v>
      </c>
      <c r="D43" s="190" t="str">
        <f>IF('1-vasculaire'!A63&lt;&gt;"",'1-vasculaire'!A63,"")</f>
        <v/>
      </c>
      <c r="E43" s="190" t="str">
        <f t="shared" si="3"/>
        <v/>
      </c>
      <c r="F43" s="190" t="str">
        <f>IF('1-vasculaire'!B63&lt;&gt;"",'1-vasculaire'!B63,"")</f>
        <v/>
      </c>
      <c r="G43" s="11" t="str">
        <f>IF('1-vasculaire'!C63&lt;&gt;"",'1-vasculaire'!C63,"")</f>
        <v/>
      </c>
      <c r="H43" s="11" t="str">
        <f>IF('1-vasculaire'!D63&lt;&gt;"",1,"")</f>
        <v/>
      </c>
      <c r="I43" s="11" t="str">
        <f>IF('1-vasculaire'!E63&lt;&gt;"",1,"")</f>
        <v/>
      </c>
      <c r="J43" s="11" t="str">
        <f>IF('1-vasculaire'!F63&lt;&gt;"",1,"")</f>
        <v/>
      </c>
      <c r="K43" s="11" t="str">
        <f>IF('1-vasculaire'!G63&lt;&gt;"",1,"")</f>
        <v/>
      </c>
      <c r="L43" s="11" t="str">
        <f>IF('1-vasculaire'!H63&lt;&gt;"",1,"")</f>
        <v/>
      </c>
      <c r="M43" s="11" t="str">
        <f>IF('1-vasculaire'!I63&lt;&gt;"",1,"")</f>
        <v/>
      </c>
      <c r="N43" s="11" t="str">
        <f>IF('1-vasculaire'!J63&lt;&gt;"",1,"")</f>
        <v/>
      </c>
      <c r="O43" s="11" t="str">
        <f>IF('1-vasculaire'!K63&lt;&gt;"",1,"")</f>
        <v/>
      </c>
      <c r="P43" s="11" t="str">
        <f>IF('1-vasculaire'!L63&lt;&gt;"",1,"")</f>
        <v/>
      </c>
      <c r="Q43" s="11" t="str">
        <f>IF('1-vasculaire'!M63&lt;&gt;"",1,"")</f>
        <v/>
      </c>
      <c r="R43" s="11" t="str">
        <f>IF('1-vasculaire'!N63&lt;&gt;"",1,"")</f>
        <v/>
      </c>
      <c r="S43" s="11" t="str">
        <f>IF('1-vasculaire'!O63&lt;&gt;"",1,"")</f>
        <v/>
      </c>
      <c r="T43" s="11" t="str">
        <f>IF('1-vasculaire'!P63&lt;&gt;"",1,"")</f>
        <v/>
      </c>
      <c r="U43" s="11" t="str">
        <f>IF('1-vasculaire'!Q63&lt;&gt;"",1,"")</f>
        <v/>
      </c>
      <c r="V43" s="11" t="str">
        <f>IF('1-vasculaire'!R63&lt;&gt;"",1,"")</f>
        <v/>
      </c>
      <c r="W43" s="11" t="str">
        <f>IF('1-vasculaire'!S63&lt;&gt;"",1,"")</f>
        <v/>
      </c>
      <c r="X43" s="190" t="str">
        <f>IF('1-vasculaire'!T63&lt;&gt;"",'1-vasculaire'!T63,"")</f>
        <v/>
      </c>
      <c r="Y43" s="190" t="str">
        <f>IF('1-vasculaire'!U63&lt;&gt;"",'1-vasculaire'!U63,"")</f>
        <v/>
      </c>
      <c r="Z43" s="59"/>
    </row>
    <row r="44" spans="2:26" x14ac:dyDescent="0.25">
      <c r="B44" s="11">
        <v>43</v>
      </c>
      <c r="C44" s="190" t="s">
        <v>188</v>
      </c>
      <c r="D44" s="190" t="str">
        <f>IF('1-vasculaire'!A64&lt;&gt;"",'1-vasculaire'!A64,"")</f>
        <v/>
      </c>
      <c r="E44" s="190" t="str">
        <f t="shared" si="3"/>
        <v/>
      </c>
      <c r="F44" s="190" t="str">
        <f>IF('1-vasculaire'!B64&lt;&gt;"",'1-vasculaire'!B64,"")</f>
        <v/>
      </c>
      <c r="G44" s="11" t="str">
        <f>IF('1-vasculaire'!C64&lt;&gt;"",'1-vasculaire'!C64,"")</f>
        <v/>
      </c>
      <c r="H44" s="11" t="str">
        <f>IF('1-vasculaire'!D64&lt;&gt;"",1,"")</f>
        <v/>
      </c>
      <c r="I44" s="11" t="str">
        <f>IF('1-vasculaire'!E64&lt;&gt;"",1,"")</f>
        <v/>
      </c>
      <c r="J44" s="11" t="str">
        <f>IF('1-vasculaire'!F64&lt;&gt;"",1,"")</f>
        <v/>
      </c>
      <c r="K44" s="11" t="str">
        <f>IF('1-vasculaire'!G64&lt;&gt;"",1,"")</f>
        <v/>
      </c>
      <c r="L44" s="11" t="str">
        <f>IF('1-vasculaire'!H64&lt;&gt;"",1,"")</f>
        <v/>
      </c>
      <c r="M44" s="11" t="str">
        <f>IF('1-vasculaire'!I64&lt;&gt;"",1,"")</f>
        <v/>
      </c>
      <c r="N44" s="11" t="str">
        <f>IF('1-vasculaire'!J64&lt;&gt;"",1,"")</f>
        <v/>
      </c>
      <c r="O44" s="11" t="str">
        <f>IF('1-vasculaire'!K64&lt;&gt;"",1,"")</f>
        <v/>
      </c>
      <c r="P44" s="11" t="str">
        <f>IF('1-vasculaire'!L64&lt;&gt;"",1,"")</f>
        <v/>
      </c>
      <c r="Q44" s="11" t="str">
        <f>IF('1-vasculaire'!M64&lt;&gt;"",1,"")</f>
        <v/>
      </c>
      <c r="R44" s="11" t="str">
        <f>IF('1-vasculaire'!N64&lt;&gt;"",1,"")</f>
        <v/>
      </c>
      <c r="S44" s="11" t="str">
        <f>IF('1-vasculaire'!O64&lt;&gt;"",1,"")</f>
        <v/>
      </c>
      <c r="T44" s="11" t="str">
        <f>IF('1-vasculaire'!P64&lt;&gt;"",1,"")</f>
        <v/>
      </c>
      <c r="U44" s="11" t="str">
        <f>IF('1-vasculaire'!Q64&lt;&gt;"",1,"")</f>
        <v/>
      </c>
      <c r="V44" s="11" t="str">
        <f>IF('1-vasculaire'!R64&lt;&gt;"",1,"")</f>
        <v/>
      </c>
      <c r="W44" s="11" t="str">
        <f>IF('1-vasculaire'!S64&lt;&gt;"",1,"")</f>
        <v/>
      </c>
      <c r="X44" s="190" t="str">
        <f>IF('1-vasculaire'!T64&lt;&gt;"",'1-vasculaire'!T64,"")</f>
        <v/>
      </c>
      <c r="Y44" s="190" t="str">
        <f>IF('1-vasculaire'!U64&lt;&gt;"",'1-vasculaire'!U64,"")</f>
        <v/>
      </c>
      <c r="Z44" s="59"/>
    </row>
    <row r="45" spans="2:26" x14ac:dyDescent="0.25">
      <c r="B45" s="11">
        <v>44</v>
      </c>
      <c r="C45" s="190" t="s">
        <v>188</v>
      </c>
      <c r="D45" s="190" t="str">
        <f>IF('1-vasculaire'!A65&lt;&gt;"",'1-vasculaire'!A65,"")</f>
        <v/>
      </c>
      <c r="E45" s="190" t="str">
        <f t="shared" si="3"/>
        <v/>
      </c>
      <c r="F45" s="190" t="str">
        <f>IF('1-vasculaire'!B65&lt;&gt;"",'1-vasculaire'!B65,"")</f>
        <v/>
      </c>
      <c r="G45" s="11" t="str">
        <f>IF('1-vasculaire'!C65&lt;&gt;"",'1-vasculaire'!C65,"")</f>
        <v/>
      </c>
      <c r="H45" s="11" t="str">
        <f>IF('1-vasculaire'!D65&lt;&gt;"",1,"")</f>
        <v/>
      </c>
      <c r="I45" s="11" t="str">
        <f>IF('1-vasculaire'!E65&lt;&gt;"",1,"")</f>
        <v/>
      </c>
      <c r="J45" s="11" t="str">
        <f>IF('1-vasculaire'!F65&lt;&gt;"",1,"")</f>
        <v/>
      </c>
      <c r="K45" s="11" t="str">
        <f>IF('1-vasculaire'!G65&lt;&gt;"",1,"")</f>
        <v/>
      </c>
      <c r="L45" s="11" t="str">
        <f>IF('1-vasculaire'!H65&lt;&gt;"",1,"")</f>
        <v/>
      </c>
      <c r="M45" s="11" t="str">
        <f>IF('1-vasculaire'!I65&lt;&gt;"",1,"")</f>
        <v/>
      </c>
      <c r="N45" s="11" t="str">
        <f>IF('1-vasculaire'!J65&lt;&gt;"",1,"")</f>
        <v/>
      </c>
      <c r="O45" s="11" t="str">
        <f>IF('1-vasculaire'!K65&lt;&gt;"",1,"")</f>
        <v/>
      </c>
      <c r="P45" s="11" t="str">
        <f>IF('1-vasculaire'!L65&lt;&gt;"",1,"")</f>
        <v/>
      </c>
      <c r="Q45" s="11" t="str">
        <f>IF('1-vasculaire'!M65&lt;&gt;"",1,"")</f>
        <v/>
      </c>
      <c r="R45" s="11" t="str">
        <f>IF('1-vasculaire'!N65&lt;&gt;"",1,"")</f>
        <v/>
      </c>
      <c r="S45" s="11" t="str">
        <f>IF('1-vasculaire'!O65&lt;&gt;"",1,"")</f>
        <v/>
      </c>
      <c r="T45" s="11" t="str">
        <f>IF('1-vasculaire'!P65&lt;&gt;"",1,"")</f>
        <v/>
      </c>
      <c r="U45" s="11" t="str">
        <f>IF('1-vasculaire'!Q65&lt;&gt;"",1,"")</f>
        <v/>
      </c>
      <c r="V45" s="11" t="str">
        <f>IF('1-vasculaire'!R65&lt;&gt;"",1,"")</f>
        <v/>
      </c>
      <c r="W45" s="11" t="str">
        <f>IF('1-vasculaire'!S65&lt;&gt;"",1,"")</f>
        <v/>
      </c>
      <c r="X45" s="190" t="str">
        <f>IF('1-vasculaire'!T65&lt;&gt;"",'1-vasculaire'!T65,"")</f>
        <v/>
      </c>
      <c r="Y45" s="190" t="str">
        <f>IF('1-vasculaire'!U65&lt;&gt;"",'1-vasculaire'!U65,"")</f>
        <v/>
      </c>
      <c r="Z45" s="59"/>
    </row>
    <row r="46" spans="2:26" x14ac:dyDescent="0.25">
      <c r="B46" s="11">
        <v>45</v>
      </c>
      <c r="C46" s="190" t="s">
        <v>188</v>
      </c>
      <c r="D46" s="190" t="str">
        <f>IF('1-vasculaire'!A66&lt;&gt;"",'1-vasculaire'!A66,"")</f>
        <v/>
      </c>
      <c r="E46" s="190" t="str">
        <f t="shared" si="3"/>
        <v/>
      </c>
      <c r="F46" s="190" t="str">
        <f>IF('1-vasculaire'!B66&lt;&gt;"",'1-vasculaire'!B66,"")</f>
        <v/>
      </c>
      <c r="G46" s="11" t="str">
        <f>IF('1-vasculaire'!C66&lt;&gt;"",'1-vasculaire'!C66,"")</f>
        <v/>
      </c>
      <c r="H46" s="11" t="str">
        <f>IF('1-vasculaire'!D66&lt;&gt;"",1,"")</f>
        <v/>
      </c>
      <c r="I46" s="11" t="str">
        <f>IF('1-vasculaire'!E66&lt;&gt;"",1,"")</f>
        <v/>
      </c>
      <c r="J46" s="11" t="str">
        <f>IF('1-vasculaire'!F66&lt;&gt;"",1,"")</f>
        <v/>
      </c>
      <c r="K46" s="11" t="str">
        <f>IF('1-vasculaire'!G66&lt;&gt;"",1,"")</f>
        <v/>
      </c>
      <c r="L46" s="11" t="str">
        <f>IF('1-vasculaire'!H66&lt;&gt;"",1,"")</f>
        <v/>
      </c>
      <c r="M46" s="11" t="str">
        <f>IF('1-vasculaire'!I66&lt;&gt;"",1,"")</f>
        <v/>
      </c>
      <c r="N46" s="11" t="str">
        <f>IF('1-vasculaire'!J66&lt;&gt;"",1,"")</f>
        <v/>
      </c>
      <c r="O46" s="11" t="str">
        <f>IF('1-vasculaire'!K66&lt;&gt;"",1,"")</f>
        <v/>
      </c>
      <c r="P46" s="11" t="str">
        <f>IF('1-vasculaire'!L66&lt;&gt;"",1,"")</f>
        <v/>
      </c>
      <c r="Q46" s="11" t="str">
        <f>IF('1-vasculaire'!M66&lt;&gt;"",1,"")</f>
        <v/>
      </c>
      <c r="R46" s="11" t="str">
        <f>IF('1-vasculaire'!N66&lt;&gt;"",1,"")</f>
        <v/>
      </c>
      <c r="S46" s="11" t="str">
        <f>IF('1-vasculaire'!O66&lt;&gt;"",1,"")</f>
        <v/>
      </c>
      <c r="T46" s="11" t="str">
        <f>IF('1-vasculaire'!P66&lt;&gt;"",1,"")</f>
        <v/>
      </c>
      <c r="U46" s="11" t="str">
        <f>IF('1-vasculaire'!Q66&lt;&gt;"",1,"")</f>
        <v/>
      </c>
      <c r="V46" s="11" t="str">
        <f>IF('1-vasculaire'!R66&lt;&gt;"",1,"")</f>
        <v/>
      </c>
      <c r="W46" s="11" t="str">
        <f>IF('1-vasculaire'!S66&lt;&gt;"",1,"")</f>
        <v/>
      </c>
      <c r="X46" s="190" t="str">
        <f>IF('1-vasculaire'!T66&lt;&gt;"",'1-vasculaire'!T66,"")</f>
        <v/>
      </c>
      <c r="Y46" s="190" t="str">
        <f>IF('1-vasculaire'!U66&lt;&gt;"",'1-vasculaire'!U66,"")</f>
        <v/>
      </c>
      <c r="Z46" s="59"/>
    </row>
    <row r="47" spans="2:26" x14ac:dyDescent="0.25">
      <c r="B47" s="11">
        <v>46</v>
      </c>
      <c r="C47" s="190" t="s">
        <v>188</v>
      </c>
      <c r="D47" s="190" t="str">
        <f>IF('1-vasculaire'!A67&lt;&gt;"",'1-vasculaire'!A67,"")</f>
        <v/>
      </c>
      <c r="E47" s="190" t="str">
        <f t="shared" si="3"/>
        <v/>
      </c>
      <c r="F47" s="190" t="str">
        <f>IF('1-vasculaire'!B67&lt;&gt;"",'1-vasculaire'!B67,"")</f>
        <v/>
      </c>
      <c r="G47" s="11" t="str">
        <f>IF('1-vasculaire'!C67&lt;&gt;"",'1-vasculaire'!C67,"")</f>
        <v/>
      </c>
      <c r="H47" s="11" t="str">
        <f>IF('1-vasculaire'!D67&lt;&gt;"",1,"")</f>
        <v/>
      </c>
      <c r="I47" s="11" t="str">
        <f>IF('1-vasculaire'!E67&lt;&gt;"",1,"")</f>
        <v/>
      </c>
      <c r="J47" s="11" t="str">
        <f>IF('1-vasculaire'!F67&lt;&gt;"",1,"")</f>
        <v/>
      </c>
      <c r="K47" s="11" t="str">
        <f>IF('1-vasculaire'!G67&lt;&gt;"",1,"")</f>
        <v/>
      </c>
      <c r="L47" s="11" t="str">
        <f>IF('1-vasculaire'!H67&lt;&gt;"",1,"")</f>
        <v/>
      </c>
      <c r="M47" s="11" t="str">
        <f>IF('1-vasculaire'!I67&lt;&gt;"",1,"")</f>
        <v/>
      </c>
      <c r="N47" s="11" t="str">
        <f>IF('1-vasculaire'!J67&lt;&gt;"",1,"")</f>
        <v/>
      </c>
      <c r="O47" s="11" t="str">
        <f>IF('1-vasculaire'!K67&lt;&gt;"",1,"")</f>
        <v/>
      </c>
      <c r="P47" s="11" t="str">
        <f>IF('1-vasculaire'!L67&lt;&gt;"",1,"")</f>
        <v/>
      </c>
      <c r="Q47" s="11" t="str">
        <f>IF('1-vasculaire'!M67&lt;&gt;"",1,"")</f>
        <v/>
      </c>
      <c r="R47" s="11" t="str">
        <f>IF('1-vasculaire'!N67&lt;&gt;"",1,"")</f>
        <v/>
      </c>
      <c r="S47" s="11" t="str">
        <f>IF('1-vasculaire'!O67&lt;&gt;"",1,"")</f>
        <v/>
      </c>
      <c r="T47" s="11" t="str">
        <f>IF('1-vasculaire'!P67&lt;&gt;"",1,"")</f>
        <v/>
      </c>
      <c r="U47" s="11" t="str">
        <f>IF('1-vasculaire'!Q67&lt;&gt;"",1,"")</f>
        <v/>
      </c>
      <c r="V47" s="11" t="str">
        <f>IF('1-vasculaire'!R67&lt;&gt;"",1,"")</f>
        <v/>
      </c>
      <c r="W47" s="11" t="str">
        <f>IF('1-vasculaire'!S67&lt;&gt;"",1,"")</f>
        <v/>
      </c>
      <c r="X47" s="190" t="str">
        <f>IF('1-vasculaire'!T67&lt;&gt;"",'1-vasculaire'!T67,"")</f>
        <v/>
      </c>
      <c r="Y47" s="190" t="str">
        <f>IF('1-vasculaire'!U67&lt;&gt;"",'1-vasculaire'!U67,"")</f>
        <v/>
      </c>
      <c r="Z47" s="59"/>
    </row>
    <row r="48" spans="2:26" x14ac:dyDescent="0.25">
      <c r="B48" s="11">
        <v>47</v>
      </c>
      <c r="C48" s="190" t="s">
        <v>188</v>
      </c>
      <c r="D48" s="190" t="str">
        <f>IF('1-vasculaire'!A68&lt;&gt;"",'1-vasculaire'!A68,"")</f>
        <v/>
      </c>
      <c r="E48" s="190" t="str">
        <f t="shared" si="3"/>
        <v/>
      </c>
      <c r="F48" s="190" t="str">
        <f>IF('1-vasculaire'!B68&lt;&gt;"",'1-vasculaire'!B68,"")</f>
        <v/>
      </c>
      <c r="G48" s="11" t="str">
        <f>IF('1-vasculaire'!C68&lt;&gt;"",'1-vasculaire'!C68,"")</f>
        <v/>
      </c>
      <c r="H48" s="11" t="str">
        <f>IF('1-vasculaire'!D68&lt;&gt;"",1,"")</f>
        <v/>
      </c>
      <c r="I48" s="11" t="str">
        <f>IF('1-vasculaire'!E68&lt;&gt;"",1,"")</f>
        <v/>
      </c>
      <c r="J48" s="11" t="str">
        <f>IF('1-vasculaire'!F68&lt;&gt;"",1,"")</f>
        <v/>
      </c>
      <c r="K48" s="11" t="str">
        <f>IF('1-vasculaire'!G68&lt;&gt;"",1,"")</f>
        <v/>
      </c>
      <c r="L48" s="11" t="str">
        <f>IF('1-vasculaire'!H68&lt;&gt;"",1,"")</f>
        <v/>
      </c>
      <c r="M48" s="11" t="str">
        <f>IF('1-vasculaire'!I68&lt;&gt;"",1,"")</f>
        <v/>
      </c>
      <c r="N48" s="11" t="str">
        <f>IF('1-vasculaire'!J68&lt;&gt;"",1,"")</f>
        <v/>
      </c>
      <c r="O48" s="11" t="str">
        <f>IF('1-vasculaire'!K68&lt;&gt;"",1,"")</f>
        <v/>
      </c>
      <c r="P48" s="11" t="str">
        <f>IF('1-vasculaire'!L68&lt;&gt;"",1,"")</f>
        <v/>
      </c>
      <c r="Q48" s="11" t="str">
        <f>IF('1-vasculaire'!M68&lt;&gt;"",1,"")</f>
        <v/>
      </c>
      <c r="R48" s="11" t="str">
        <f>IF('1-vasculaire'!N68&lt;&gt;"",1,"")</f>
        <v/>
      </c>
      <c r="S48" s="11" t="str">
        <f>IF('1-vasculaire'!O68&lt;&gt;"",1,"")</f>
        <v/>
      </c>
      <c r="T48" s="11" t="str">
        <f>IF('1-vasculaire'!P68&lt;&gt;"",1,"")</f>
        <v/>
      </c>
      <c r="U48" s="11" t="str">
        <f>IF('1-vasculaire'!Q68&lt;&gt;"",1,"")</f>
        <v/>
      </c>
      <c r="V48" s="11" t="str">
        <f>IF('1-vasculaire'!R68&lt;&gt;"",1,"")</f>
        <v/>
      </c>
      <c r="W48" s="11" t="str">
        <f>IF('1-vasculaire'!S68&lt;&gt;"",1,"")</f>
        <v/>
      </c>
      <c r="X48" s="190" t="str">
        <f>IF('1-vasculaire'!T68&lt;&gt;"",'1-vasculaire'!T68,"")</f>
        <v/>
      </c>
      <c r="Y48" s="190" t="str">
        <f>IF('1-vasculaire'!U68&lt;&gt;"",'1-vasculaire'!U68,"")</f>
        <v/>
      </c>
      <c r="Z48" s="59"/>
    </row>
    <row r="49" spans="1:26" x14ac:dyDescent="0.25">
      <c r="A49" s="191"/>
      <c r="B49" s="13">
        <v>48</v>
      </c>
      <c r="C49" s="191" t="s">
        <v>188</v>
      </c>
      <c r="D49" s="191" t="str">
        <f>IF('1-vasculaire'!A69&lt;&gt;"",'1-vasculaire'!A69,"")</f>
        <v/>
      </c>
      <c r="E49" s="191" t="str">
        <f t="shared" si="3"/>
        <v/>
      </c>
      <c r="F49" s="191" t="str">
        <f>IF('1-vasculaire'!B69&lt;&gt;"",'1-vasculaire'!B69,"")</f>
        <v/>
      </c>
      <c r="G49" s="13" t="str">
        <f>IF('1-vasculaire'!C69&lt;&gt;"",'1-vasculaire'!C69,"")</f>
        <v/>
      </c>
      <c r="H49" s="13" t="str">
        <f>IF('1-vasculaire'!D69&lt;&gt;"",1,"")</f>
        <v/>
      </c>
      <c r="I49" s="13" t="str">
        <f>IF('1-vasculaire'!E69&lt;&gt;"",1,"")</f>
        <v/>
      </c>
      <c r="J49" s="13" t="str">
        <f>IF('1-vasculaire'!F69&lt;&gt;"",1,"")</f>
        <v/>
      </c>
      <c r="K49" s="13" t="str">
        <f>IF('1-vasculaire'!G69&lt;&gt;"",1,"")</f>
        <v/>
      </c>
      <c r="L49" s="13" t="str">
        <f>IF('1-vasculaire'!H69&lt;&gt;"",1,"")</f>
        <v/>
      </c>
      <c r="M49" s="13" t="str">
        <f>IF('1-vasculaire'!I69&lt;&gt;"",1,"")</f>
        <v/>
      </c>
      <c r="N49" s="13" t="str">
        <f>IF('1-vasculaire'!J69&lt;&gt;"",1,"")</f>
        <v/>
      </c>
      <c r="O49" s="13" t="str">
        <f>IF('1-vasculaire'!K69&lt;&gt;"",1,"")</f>
        <v/>
      </c>
      <c r="P49" s="13" t="str">
        <f>IF('1-vasculaire'!L69&lt;&gt;"",1,"")</f>
        <v/>
      </c>
      <c r="Q49" s="13" t="str">
        <f>IF('1-vasculaire'!M69&lt;&gt;"",1,"")</f>
        <v/>
      </c>
      <c r="R49" s="13" t="str">
        <f>IF('1-vasculaire'!N69&lt;&gt;"",1,"")</f>
        <v/>
      </c>
      <c r="S49" s="13" t="str">
        <f>IF('1-vasculaire'!O69&lt;&gt;"",1,"")</f>
        <v/>
      </c>
      <c r="T49" s="13" t="str">
        <f>IF('1-vasculaire'!P69&lt;&gt;"",1,"")</f>
        <v/>
      </c>
      <c r="U49" s="13" t="str">
        <f>IF('1-vasculaire'!Q69&lt;&gt;"",1,"")</f>
        <v/>
      </c>
      <c r="V49" s="13" t="str">
        <f>IF('1-vasculaire'!R69&lt;&gt;"",1,"")</f>
        <v/>
      </c>
      <c r="W49" s="13" t="str">
        <f>IF('1-vasculaire'!S69&lt;&gt;"",1,"")</f>
        <v/>
      </c>
      <c r="X49" s="191" t="str">
        <f>IF('1-vasculaire'!T69&lt;&gt;"",'1-vasculaire'!T69,"")</f>
        <v/>
      </c>
      <c r="Y49" s="191" t="str">
        <f>IF('1-vasculaire'!U69&lt;&gt;"",'1-vasculaire'!U69,"")</f>
        <v/>
      </c>
      <c r="Z49" s="59"/>
    </row>
    <row r="50" spans="1:26" x14ac:dyDescent="0.25">
      <c r="B50" s="11">
        <v>49</v>
      </c>
      <c r="C50" s="190" t="s">
        <v>189</v>
      </c>
      <c r="D50" s="190" t="str">
        <f>IF('2-oncologie hors vasc'!A14&lt;&gt;"",'2-oncologie hors vasc'!A14,"")</f>
        <v>Radiofréquence (RF)</v>
      </c>
      <c r="E50" s="190" t="str">
        <f>IF(D50&lt;&gt;"",CONCATENATE(D50,"-","onco"),"")</f>
        <v>Radiofréquence (RF)-onco</v>
      </c>
      <c r="F50" s="190" t="str">
        <f>IF('2-oncologie hors vasc'!B14&lt;&gt;"",'2-oncologie hors vasc'!B14,"")</f>
        <v>tumeurs 
bronchopulmonaires…</v>
      </c>
      <c r="G50" s="11" t="str">
        <f>IF('2-oncologie hors vasc'!C14&lt;&gt;"",'2-oncologie hors vasc'!C14,"")</f>
        <v/>
      </c>
      <c r="H50" s="11" t="str">
        <f>IF('2-oncologie hors vasc'!D14&lt;&gt;"",1,"")</f>
        <v/>
      </c>
      <c r="I50" s="11" t="str">
        <f>IF('2-oncologie hors vasc'!E14&lt;&gt;"",1,"")</f>
        <v/>
      </c>
      <c r="J50" s="11" t="str">
        <f>IF('2-oncologie hors vasc'!F14&lt;&gt;"",1,"")</f>
        <v/>
      </c>
      <c r="K50" s="11" t="str">
        <f>IF('2-oncologie hors vasc'!G14&lt;&gt;"",1,"")</f>
        <v/>
      </c>
      <c r="L50" s="11" t="str">
        <f>IF('2-oncologie hors vasc'!H14&lt;&gt;"",1,"")</f>
        <v/>
      </c>
      <c r="M50" s="11" t="str">
        <f>IF('2-oncologie hors vasc'!I14&lt;&gt;"",1,"")</f>
        <v/>
      </c>
      <c r="N50" s="11" t="str">
        <f>IF('2-oncologie hors vasc'!J14&lt;&gt;"",1,"")</f>
        <v/>
      </c>
      <c r="O50" s="11" t="str">
        <f>IF('2-oncologie hors vasc'!K14&lt;&gt;"",1,"")</f>
        <v/>
      </c>
      <c r="P50" s="11" t="str">
        <f>IF('2-oncologie hors vasc'!L14&lt;&gt;"",1,"")</f>
        <v/>
      </c>
      <c r="Q50" s="11" t="str">
        <f>IF('2-oncologie hors vasc'!M14&lt;&gt;"",1,"")</f>
        <v/>
      </c>
      <c r="R50" s="11" t="str">
        <f>IF('2-oncologie hors vasc'!N14&lt;&gt;"",1,"")</f>
        <v/>
      </c>
      <c r="S50" s="11" t="str">
        <f>IF('2-oncologie hors vasc'!O14&lt;&gt;"",1,"")</f>
        <v/>
      </c>
      <c r="T50" s="11" t="str">
        <f>IF('2-oncologie hors vasc'!P14&lt;&gt;"",1,"")</f>
        <v/>
      </c>
      <c r="U50" s="11" t="str">
        <f>IF('2-oncologie hors vasc'!Q14&lt;&gt;"",1,"")</f>
        <v/>
      </c>
      <c r="V50" s="11" t="str">
        <f>IF('2-oncologie hors vasc'!R14&lt;&gt;"",1,"")</f>
        <v/>
      </c>
      <c r="W50" s="11" t="str">
        <f>IF('2-oncologie hors vasc'!S14&lt;&gt;"",1,"")</f>
        <v/>
      </c>
      <c r="X50" s="190" t="str">
        <f>IF('2-oncologie hors vasc'!T14&lt;&gt;"",'2-oncologie hors vasc'!T14,"")</f>
        <v/>
      </c>
      <c r="Y50" s="190" t="str">
        <f>IF('2-oncologie hors vasc'!U14&lt;&gt;"",'2-oncologie hors vasc'!U14,"")</f>
        <v/>
      </c>
      <c r="Z50" s="59"/>
    </row>
    <row r="51" spans="1:26" x14ac:dyDescent="0.25">
      <c r="B51" s="11">
        <v>50</v>
      </c>
      <c r="C51" s="190" t="s">
        <v>189</v>
      </c>
      <c r="D51" s="190" t="str">
        <f>IF('2-oncologie hors vasc'!A15&lt;&gt;"",'2-oncologie hors vasc'!A15,"")</f>
        <v>Cryoablation</v>
      </c>
      <c r="E51" s="190" t="str">
        <f t="shared" ref="E51:E59" si="4">IF(D51&lt;&gt;"",CONCATENATE(D51,"-","onco"),"")</f>
        <v>Cryoablation-onco</v>
      </c>
      <c r="F51" s="190" t="str">
        <f>IF('2-oncologie hors vasc'!B15&lt;&gt;"",'2-oncologie hors vasc'!B15,"")</f>
        <v/>
      </c>
      <c r="G51" s="11" t="str">
        <f>IF('2-oncologie hors vasc'!C15&lt;&gt;"",'2-oncologie hors vasc'!C15,"")</f>
        <v/>
      </c>
      <c r="H51" s="11" t="str">
        <f>IF('2-oncologie hors vasc'!D15&lt;&gt;"",1,"")</f>
        <v/>
      </c>
      <c r="I51" s="11" t="str">
        <f>IF('2-oncologie hors vasc'!E15&lt;&gt;"",1,"")</f>
        <v/>
      </c>
      <c r="J51" s="11" t="str">
        <f>IF('2-oncologie hors vasc'!F15&lt;&gt;"",1,"")</f>
        <v/>
      </c>
      <c r="K51" s="11" t="str">
        <f>IF('2-oncologie hors vasc'!G15&lt;&gt;"",1,"")</f>
        <v/>
      </c>
      <c r="L51" s="11" t="str">
        <f>IF('2-oncologie hors vasc'!H15&lt;&gt;"",1,"")</f>
        <v/>
      </c>
      <c r="M51" s="11" t="str">
        <f>IF('2-oncologie hors vasc'!I15&lt;&gt;"",1,"")</f>
        <v/>
      </c>
      <c r="N51" s="11" t="str">
        <f>IF('2-oncologie hors vasc'!J15&lt;&gt;"",1,"")</f>
        <v/>
      </c>
      <c r="O51" s="11" t="str">
        <f>IF('2-oncologie hors vasc'!K15&lt;&gt;"",1,"")</f>
        <v/>
      </c>
      <c r="P51" s="11" t="str">
        <f>IF('2-oncologie hors vasc'!L15&lt;&gt;"",1,"")</f>
        <v/>
      </c>
      <c r="Q51" s="11" t="str">
        <f>IF('2-oncologie hors vasc'!M15&lt;&gt;"",1,"")</f>
        <v/>
      </c>
      <c r="R51" s="11" t="str">
        <f>IF('2-oncologie hors vasc'!N15&lt;&gt;"",1,"")</f>
        <v/>
      </c>
      <c r="S51" s="11" t="str">
        <f>IF('2-oncologie hors vasc'!O15&lt;&gt;"",1,"")</f>
        <v/>
      </c>
      <c r="T51" s="11" t="str">
        <f>IF('2-oncologie hors vasc'!P15&lt;&gt;"",1,"")</f>
        <v/>
      </c>
      <c r="U51" s="11" t="str">
        <f>IF('2-oncologie hors vasc'!Q15&lt;&gt;"",1,"")</f>
        <v/>
      </c>
      <c r="V51" s="11" t="str">
        <f>IF('2-oncologie hors vasc'!R15&lt;&gt;"",1,"")</f>
        <v/>
      </c>
      <c r="W51" s="11" t="str">
        <f>IF('2-oncologie hors vasc'!S15&lt;&gt;"",1,"")</f>
        <v/>
      </c>
      <c r="X51" s="190" t="str">
        <f>IF('2-oncologie hors vasc'!T15&lt;&gt;"",'2-oncologie hors vasc'!T15,"")</f>
        <v/>
      </c>
      <c r="Y51" s="190" t="str">
        <f>IF('2-oncologie hors vasc'!U15&lt;&gt;"",'2-oncologie hors vasc'!U15,"")</f>
        <v/>
      </c>
      <c r="Z51" s="59"/>
    </row>
    <row r="52" spans="1:26" x14ac:dyDescent="0.25">
      <c r="B52" s="11">
        <v>51</v>
      </c>
      <c r="C52" s="190" t="s">
        <v>189</v>
      </c>
      <c r="D52" s="190" t="str">
        <f>IF('2-oncologie hors vasc'!A16&lt;&gt;"",'2-oncologie hors vasc'!A16,"")</f>
        <v>Thermocoagulation</v>
      </c>
      <c r="E52" s="190" t="str">
        <f t="shared" si="4"/>
        <v>Thermocoagulation-onco</v>
      </c>
      <c r="F52" s="190" t="str">
        <f>IF('2-oncologie hors vasc'!B16&lt;&gt;"",'2-oncologie hors vasc'!B16,"")</f>
        <v/>
      </c>
      <c r="G52" s="11" t="str">
        <f>IF('2-oncologie hors vasc'!C16&lt;&gt;"",'2-oncologie hors vasc'!C16,"")</f>
        <v/>
      </c>
      <c r="H52" s="11" t="str">
        <f>IF('2-oncologie hors vasc'!D16&lt;&gt;"",1,"")</f>
        <v/>
      </c>
      <c r="I52" s="11" t="str">
        <f>IF('2-oncologie hors vasc'!E16&lt;&gt;"",1,"")</f>
        <v/>
      </c>
      <c r="J52" s="11" t="str">
        <f>IF('2-oncologie hors vasc'!F16&lt;&gt;"",1,"")</f>
        <v/>
      </c>
      <c r="K52" s="11" t="str">
        <f>IF('2-oncologie hors vasc'!G16&lt;&gt;"",1,"")</f>
        <v/>
      </c>
      <c r="L52" s="11" t="str">
        <f>IF('2-oncologie hors vasc'!H16&lt;&gt;"",1,"")</f>
        <v/>
      </c>
      <c r="M52" s="11" t="str">
        <f>IF('2-oncologie hors vasc'!I16&lt;&gt;"",1,"")</f>
        <v/>
      </c>
      <c r="N52" s="11" t="str">
        <f>IF('2-oncologie hors vasc'!J16&lt;&gt;"",1,"")</f>
        <v/>
      </c>
      <c r="O52" s="11" t="str">
        <f>IF('2-oncologie hors vasc'!K16&lt;&gt;"",1,"")</f>
        <v/>
      </c>
      <c r="P52" s="11" t="str">
        <f>IF('2-oncologie hors vasc'!L16&lt;&gt;"",1,"")</f>
        <v/>
      </c>
      <c r="Q52" s="11" t="str">
        <f>IF('2-oncologie hors vasc'!M16&lt;&gt;"",1,"")</f>
        <v/>
      </c>
      <c r="R52" s="11" t="str">
        <f>IF('2-oncologie hors vasc'!N16&lt;&gt;"",1,"")</f>
        <v/>
      </c>
      <c r="S52" s="11" t="str">
        <f>IF('2-oncologie hors vasc'!O16&lt;&gt;"",1,"")</f>
        <v/>
      </c>
      <c r="T52" s="11" t="str">
        <f>IF('2-oncologie hors vasc'!P16&lt;&gt;"",1,"")</f>
        <v/>
      </c>
      <c r="U52" s="11" t="str">
        <f>IF('2-oncologie hors vasc'!Q16&lt;&gt;"",1,"")</f>
        <v/>
      </c>
      <c r="V52" s="11" t="str">
        <f>IF('2-oncologie hors vasc'!R16&lt;&gt;"",1,"")</f>
        <v/>
      </c>
      <c r="W52" s="11" t="str">
        <f>IF('2-oncologie hors vasc'!S16&lt;&gt;"",1,"")</f>
        <v/>
      </c>
      <c r="X52" s="190" t="str">
        <f>IF('2-oncologie hors vasc'!T16&lt;&gt;"",'2-oncologie hors vasc'!T16,"")</f>
        <v/>
      </c>
      <c r="Y52" s="190" t="str">
        <f>IF('2-oncologie hors vasc'!U16&lt;&gt;"",'2-oncologie hors vasc'!U16,"")</f>
        <v/>
      </c>
      <c r="Z52" s="59"/>
    </row>
    <row r="53" spans="1:26" x14ac:dyDescent="0.25">
      <c r="B53" s="11">
        <v>52</v>
      </c>
      <c r="C53" s="190" t="s">
        <v>189</v>
      </c>
      <c r="D53" s="190" t="str">
        <f>IF('2-oncologie hors vasc'!A17&lt;&gt;"",'2-oncologie hors vasc'!A17,"")</f>
        <v>Laser</v>
      </c>
      <c r="E53" s="190" t="str">
        <f t="shared" si="4"/>
        <v>Laser-onco</v>
      </c>
      <c r="F53" s="190" t="str">
        <f>IF('2-oncologie hors vasc'!B17&lt;&gt;"",'2-oncologie hors vasc'!B17,"")</f>
        <v/>
      </c>
      <c r="G53" s="11" t="str">
        <f>IF('2-oncologie hors vasc'!C17&lt;&gt;"",'2-oncologie hors vasc'!C17,"")</f>
        <v/>
      </c>
      <c r="H53" s="11" t="str">
        <f>IF('2-oncologie hors vasc'!D17&lt;&gt;"",1,"")</f>
        <v/>
      </c>
      <c r="I53" s="11" t="str">
        <f>IF('2-oncologie hors vasc'!E17&lt;&gt;"",1,"")</f>
        <v/>
      </c>
      <c r="J53" s="11" t="str">
        <f>IF('2-oncologie hors vasc'!F17&lt;&gt;"",1,"")</f>
        <v/>
      </c>
      <c r="K53" s="11" t="str">
        <f>IF('2-oncologie hors vasc'!G17&lt;&gt;"",1,"")</f>
        <v/>
      </c>
      <c r="L53" s="11" t="str">
        <f>IF('2-oncologie hors vasc'!H17&lt;&gt;"",1,"")</f>
        <v/>
      </c>
      <c r="M53" s="11" t="str">
        <f>IF('2-oncologie hors vasc'!I17&lt;&gt;"",1,"")</f>
        <v/>
      </c>
      <c r="N53" s="11" t="str">
        <f>IF('2-oncologie hors vasc'!J17&lt;&gt;"",1,"")</f>
        <v/>
      </c>
      <c r="O53" s="11" t="str">
        <f>IF('2-oncologie hors vasc'!K17&lt;&gt;"",1,"")</f>
        <v/>
      </c>
      <c r="P53" s="11" t="str">
        <f>IF('2-oncologie hors vasc'!L17&lt;&gt;"",1,"")</f>
        <v/>
      </c>
      <c r="Q53" s="11" t="str">
        <f>IF('2-oncologie hors vasc'!M17&lt;&gt;"",1,"")</f>
        <v/>
      </c>
      <c r="R53" s="11" t="str">
        <f>IF('2-oncologie hors vasc'!N17&lt;&gt;"",1,"")</f>
        <v/>
      </c>
      <c r="S53" s="11" t="str">
        <f>IF('2-oncologie hors vasc'!O17&lt;&gt;"",1,"")</f>
        <v/>
      </c>
      <c r="T53" s="11" t="str">
        <f>IF('2-oncologie hors vasc'!P17&lt;&gt;"",1,"")</f>
        <v/>
      </c>
      <c r="U53" s="11" t="str">
        <f>IF('2-oncologie hors vasc'!Q17&lt;&gt;"",1,"")</f>
        <v/>
      </c>
      <c r="V53" s="11" t="str">
        <f>IF('2-oncologie hors vasc'!R17&lt;&gt;"",1,"")</f>
        <v/>
      </c>
      <c r="W53" s="11" t="str">
        <f>IF('2-oncologie hors vasc'!S17&lt;&gt;"",1,"")</f>
        <v/>
      </c>
      <c r="X53" s="190" t="str">
        <f>IF('2-oncologie hors vasc'!T17&lt;&gt;"",'2-oncologie hors vasc'!T17,"")</f>
        <v/>
      </c>
      <c r="Y53" s="190" t="str">
        <f>IF('2-oncologie hors vasc'!U17&lt;&gt;"",'2-oncologie hors vasc'!U17,"")</f>
        <v/>
      </c>
      <c r="Z53" s="59"/>
    </row>
    <row r="54" spans="1:26" x14ac:dyDescent="0.25">
      <c r="B54" s="11">
        <v>53</v>
      </c>
      <c r="C54" s="190" t="s">
        <v>189</v>
      </c>
      <c r="D54" s="190" t="str">
        <f>IF('2-oncologie hors vasc'!A18&lt;&gt;"",'2-oncologie hors vasc'!A18,"")</f>
        <v>Ultra-sons (US) focalisés</v>
      </c>
      <c r="E54" s="190" t="str">
        <f t="shared" si="4"/>
        <v>Ultra-sons (US) focalisés-onco</v>
      </c>
      <c r="F54" s="190" t="str">
        <f>IF('2-oncologie hors vasc'!B18&lt;&gt;"",'2-oncologie hors vasc'!B18,"")</f>
        <v/>
      </c>
      <c r="G54" s="11" t="str">
        <f>IF('2-oncologie hors vasc'!C18&lt;&gt;"",'2-oncologie hors vasc'!C18,"")</f>
        <v/>
      </c>
      <c r="H54" s="11" t="str">
        <f>IF('2-oncologie hors vasc'!D18&lt;&gt;"",1,"")</f>
        <v/>
      </c>
      <c r="I54" s="11" t="str">
        <f>IF('2-oncologie hors vasc'!E18&lt;&gt;"",1,"")</f>
        <v/>
      </c>
      <c r="J54" s="11" t="str">
        <f>IF('2-oncologie hors vasc'!F18&lt;&gt;"",1,"")</f>
        <v/>
      </c>
      <c r="K54" s="11" t="str">
        <f>IF('2-oncologie hors vasc'!G18&lt;&gt;"",1,"")</f>
        <v/>
      </c>
      <c r="L54" s="11" t="str">
        <f>IF('2-oncologie hors vasc'!H18&lt;&gt;"",1,"")</f>
        <v/>
      </c>
      <c r="M54" s="11" t="str">
        <f>IF('2-oncologie hors vasc'!I18&lt;&gt;"",1,"")</f>
        <v/>
      </c>
      <c r="N54" s="11" t="str">
        <f>IF('2-oncologie hors vasc'!J18&lt;&gt;"",1,"")</f>
        <v/>
      </c>
      <c r="O54" s="11" t="str">
        <f>IF('2-oncologie hors vasc'!K18&lt;&gt;"",1,"")</f>
        <v/>
      </c>
      <c r="P54" s="11" t="str">
        <f>IF('2-oncologie hors vasc'!L18&lt;&gt;"",1,"")</f>
        <v/>
      </c>
      <c r="Q54" s="11" t="str">
        <f>IF('2-oncologie hors vasc'!M18&lt;&gt;"",1,"")</f>
        <v/>
      </c>
      <c r="R54" s="11" t="str">
        <f>IF('2-oncologie hors vasc'!N18&lt;&gt;"",1,"")</f>
        <v/>
      </c>
      <c r="S54" s="11" t="str">
        <f>IF('2-oncologie hors vasc'!O18&lt;&gt;"",1,"")</f>
        <v/>
      </c>
      <c r="T54" s="11" t="str">
        <f>IF('2-oncologie hors vasc'!P18&lt;&gt;"",1,"")</f>
        <v/>
      </c>
      <c r="U54" s="11" t="str">
        <f>IF('2-oncologie hors vasc'!Q18&lt;&gt;"",1,"")</f>
        <v/>
      </c>
      <c r="V54" s="11" t="str">
        <f>IF('2-oncologie hors vasc'!R18&lt;&gt;"",1,"")</f>
        <v/>
      </c>
      <c r="W54" s="11" t="str">
        <f>IF('2-oncologie hors vasc'!S18&lt;&gt;"",1,"")</f>
        <v/>
      </c>
      <c r="X54" s="190" t="str">
        <f>IF('2-oncologie hors vasc'!T18&lt;&gt;"",'2-oncologie hors vasc'!T18,"")</f>
        <v/>
      </c>
      <c r="Y54" s="190" t="str">
        <f>IF('2-oncologie hors vasc'!U18&lt;&gt;"",'2-oncologie hors vasc'!U18,"")</f>
        <v/>
      </c>
      <c r="Z54" s="59"/>
    </row>
    <row r="55" spans="1:26" x14ac:dyDescent="0.25">
      <c r="B55" s="11">
        <v>54</v>
      </c>
      <c r="C55" s="190" t="s">
        <v>189</v>
      </c>
      <c r="D55" s="190" t="str">
        <f>IF('2-oncologie hors vasc'!A19&lt;&gt;"",'2-oncologie hors vasc'!A19,"")</f>
        <v>"Micro-ondes" (MO)</v>
      </c>
      <c r="E55" s="190" t="str">
        <f t="shared" si="4"/>
        <v>"Micro-ondes" (MO)-onco</v>
      </c>
      <c r="F55" s="190" t="str">
        <f>IF('2-oncologie hors vasc'!B19&lt;&gt;"",'2-oncologie hors vasc'!B19,"")</f>
        <v/>
      </c>
      <c r="G55" s="11" t="str">
        <f>IF('2-oncologie hors vasc'!C19&lt;&gt;"",'2-oncologie hors vasc'!C19,"")</f>
        <v/>
      </c>
      <c r="H55" s="11" t="str">
        <f>IF('2-oncologie hors vasc'!D19&lt;&gt;"",1,"")</f>
        <v/>
      </c>
      <c r="I55" s="11" t="str">
        <f>IF('2-oncologie hors vasc'!E19&lt;&gt;"",1,"")</f>
        <v/>
      </c>
      <c r="J55" s="11" t="str">
        <f>IF('2-oncologie hors vasc'!F19&lt;&gt;"",1,"")</f>
        <v/>
      </c>
      <c r="K55" s="11" t="str">
        <f>IF('2-oncologie hors vasc'!G19&lt;&gt;"",1,"")</f>
        <v/>
      </c>
      <c r="L55" s="11" t="str">
        <f>IF('2-oncologie hors vasc'!H19&lt;&gt;"",1,"")</f>
        <v/>
      </c>
      <c r="M55" s="11" t="str">
        <f>IF('2-oncologie hors vasc'!I19&lt;&gt;"",1,"")</f>
        <v/>
      </c>
      <c r="N55" s="11" t="str">
        <f>IF('2-oncologie hors vasc'!J19&lt;&gt;"",1,"")</f>
        <v/>
      </c>
      <c r="O55" s="11" t="str">
        <f>IF('2-oncologie hors vasc'!K19&lt;&gt;"",1,"")</f>
        <v/>
      </c>
      <c r="P55" s="11" t="str">
        <f>IF('2-oncologie hors vasc'!L19&lt;&gt;"",1,"")</f>
        <v/>
      </c>
      <c r="Q55" s="11" t="str">
        <f>IF('2-oncologie hors vasc'!M19&lt;&gt;"",1,"")</f>
        <v/>
      </c>
      <c r="R55" s="11" t="str">
        <f>IF('2-oncologie hors vasc'!N19&lt;&gt;"",1,"")</f>
        <v/>
      </c>
      <c r="S55" s="11" t="str">
        <f>IF('2-oncologie hors vasc'!O19&lt;&gt;"",1,"")</f>
        <v/>
      </c>
      <c r="T55" s="11" t="str">
        <f>IF('2-oncologie hors vasc'!P19&lt;&gt;"",1,"")</f>
        <v/>
      </c>
      <c r="U55" s="11" t="str">
        <f>IF('2-oncologie hors vasc'!Q19&lt;&gt;"",1,"")</f>
        <v/>
      </c>
      <c r="V55" s="11" t="str">
        <f>IF('2-oncologie hors vasc'!R19&lt;&gt;"",1,"")</f>
        <v/>
      </c>
      <c r="W55" s="11" t="str">
        <f>IF('2-oncologie hors vasc'!S19&lt;&gt;"",1,"")</f>
        <v/>
      </c>
      <c r="X55" s="190" t="str">
        <f>IF('2-oncologie hors vasc'!T19&lt;&gt;"",'2-oncologie hors vasc'!T19,"")</f>
        <v/>
      </c>
      <c r="Y55" s="190" t="str">
        <f>IF('2-oncologie hors vasc'!U19&lt;&gt;"",'2-oncologie hors vasc'!U19,"")</f>
        <v/>
      </c>
      <c r="Z55" s="59"/>
    </row>
    <row r="56" spans="1:26" x14ac:dyDescent="0.25">
      <c r="B56" s="11">
        <v>55</v>
      </c>
      <c r="C56" s="190" t="s">
        <v>189</v>
      </c>
      <c r="D56" s="190" t="str">
        <f>IF('2-oncologie hors vasc'!A20&lt;&gt;"",'2-oncologie hors vasc'!A20,"")</f>
        <v>Décompression tumorale (argon)</v>
      </c>
      <c r="E56" s="190" t="str">
        <f t="shared" si="4"/>
        <v>Décompression tumorale (argon)-onco</v>
      </c>
      <c r="F56" s="190" t="str">
        <f>IF('2-oncologie hors vasc'!B20&lt;&gt;"",'2-oncologie hors vasc'!B20,"")</f>
        <v/>
      </c>
      <c r="G56" s="11" t="str">
        <f>IF('2-oncologie hors vasc'!C20&lt;&gt;"",'2-oncologie hors vasc'!C20,"")</f>
        <v/>
      </c>
      <c r="H56" s="11" t="str">
        <f>IF('2-oncologie hors vasc'!D20&lt;&gt;"",1,"")</f>
        <v/>
      </c>
      <c r="I56" s="11" t="str">
        <f>IF('2-oncologie hors vasc'!E20&lt;&gt;"",1,"")</f>
        <v/>
      </c>
      <c r="J56" s="11" t="str">
        <f>IF('2-oncologie hors vasc'!F20&lt;&gt;"",1,"")</f>
        <v/>
      </c>
      <c r="K56" s="11" t="str">
        <f>IF('2-oncologie hors vasc'!G20&lt;&gt;"",1,"")</f>
        <v/>
      </c>
      <c r="L56" s="11" t="str">
        <f>IF('2-oncologie hors vasc'!H20&lt;&gt;"",1,"")</f>
        <v/>
      </c>
      <c r="M56" s="11" t="str">
        <f>IF('2-oncologie hors vasc'!I20&lt;&gt;"",1,"")</f>
        <v/>
      </c>
      <c r="N56" s="11" t="str">
        <f>IF('2-oncologie hors vasc'!J20&lt;&gt;"",1,"")</f>
        <v/>
      </c>
      <c r="O56" s="11" t="str">
        <f>IF('2-oncologie hors vasc'!K20&lt;&gt;"",1,"")</f>
        <v/>
      </c>
      <c r="P56" s="11" t="str">
        <f>IF('2-oncologie hors vasc'!L20&lt;&gt;"",1,"")</f>
        <v/>
      </c>
      <c r="Q56" s="11" t="str">
        <f>IF('2-oncologie hors vasc'!M20&lt;&gt;"",1,"")</f>
        <v/>
      </c>
      <c r="R56" s="11" t="str">
        <f>IF('2-oncologie hors vasc'!N20&lt;&gt;"",1,"")</f>
        <v/>
      </c>
      <c r="S56" s="11" t="str">
        <f>IF('2-oncologie hors vasc'!O20&lt;&gt;"",1,"")</f>
        <v/>
      </c>
      <c r="T56" s="11" t="str">
        <f>IF('2-oncologie hors vasc'!P20&lt;&gt;"",1,"")</f>
        <v/>
      </c>
      <c r="U56" s="11" t="str">
        <f>IF('2-oncologie hors vasc'!Q20&lt;&gt;"",1,"")</f>
        <v/>
      </c>
      <c r="V56" s="11" t="str">
        <f>IF('2-oncologie hors vasc'!R20&lt;&gt;"",1,"")</f>
        <v/>
      </c>
      <c r="W56" s="11" t="str">
        <f>IF('2-oncologie hors vasc'!S20&lt;&gt;"",1,"")</f>
        <v/>
      </c>
      <c r="X56" s="190" t="str">
        <f>IF('2-oncologie hors vasc'!T20&lt;&gt;"",'2-oncologie hors vasc'!T20,"")</f>
        <v/>
      </c>
      <c r="Y56" s="190" t="str">
        <f>IF('2-oncologie hors vasc'!U20&lt;&gt;"",'2-oncologie hors vasc'!U20,"")</f>
        <v/>
      </c>
      <c r="Z56" s="59"/>
    </row>
    <row r="57" spans="1:26" x14ac:dyDescent="0.25">
      <c r="B57" s="11">
        <v>56</v>
      </c>
      <c r="C57" s="190" t="s">
        <v>189</v>
      </c>
      <c r="D57" s="190" t="str">
        <f>IF('2-oncologie hors vasc'!A22&lt;&gt;"",'2-oncologie hors vasc'!A22,"")</f>
        <v>Electroporation</v>
      </c>
      <c r="E57" s="190" t="str">
        <f t="shared" si="4"/>
        <v>Electroporation-onco</v>
      </c>
      <c r="F57" s="190" t="str">
        <f>IF('2-oncologie hors vasc'!B22&lt;&gt;"",'2-oncologie hors vasc'!B22,"")</f>
        <v/>
      </c>
      <c r="G57" s="11" t="str">
        <f>IF('2-oncologie hors vasc'!C22&lt;&gt;"",'2-oncologie hors vasc'!C22,"")</f>
        <v/>
      </c>
      <c r="H57" s="11" t="str">
        <f>IF('2-oncologie hors vasc'!D22&lt;&gt;"",1,"")</f>
        <v/>
      </c>
      <c r="I57" s="11" t="str">
        <f>IF('2-oncologie hors vasc'!E22&lt;&gt;"",1,"")</f>
        <v/>
      </c>
      <c r="J57" s="11" t="str">
        <f>IF('2-oncologie hors vasc'!F22&lt;&gt;"",1,"")</f>
        <v/>
      </c>
      <c r="K57" s="11" t="str">
        <f>IF('2-oncologie hors vasc'!G22&lt;&gt;"",1,"")</f>
        <v/>
      </c>
      <c r="L57" s="11" t="str">
        <f>IF('2-oncologie hors vasc'!H22&lt;&gt;"",1,"")</f>
        <v/>
      </c>
      <c r="M57" s="11" t="str">
        <f>IF('2-oncologie hors vasc'!I22&lt;&gt;"",1,"")</f>
        <v/>
      </c>
      <c r="N57" s="11" t="str">
        <f>IF('2-oncologie hors vasc'!J22&lt;&gt;"",1,"")</f>
        <v/>
      </c>
      <c r="O57" s="11" t="str">
        <f>IF('2-oncologie hors vasc'!K22&lt;&gt;"",1,"")</f>
        <v/>
      </c>
      <c r="P57" s="11" t="str">
        <f>IF('2-oncologie hors vasc'!L22&lt;&gt;"",1,"")</f>
        <v/>
      </c>
      <c r="Q57" s="11" t="str">
        <f>IF('2-oncologie hors vasc'!M22&lt;&gt;"",1,"")</f>
        <v/>
      </c>
      <c r="R57" s="11" t="str">
        <f>IF('2-oncologie hors vasc'!N22&lt;&gt;"",1,"")</f>
        <v/>
      </c>
      <c r="S57" s="11" t="str">
        <f>IF('2-oncologie hors vasc'!O22&lt;&gt;"",1,"")</f>
        <v/>
      </c>
      <c r="T57" s="11" t="str">
        <f>IF('2-oncologie hors vasc'!P22&lt;&gt;"",1,"")</f>
        <v/>
      </c>
      <c r="U57" s="11" t="str">
        <f>IF('2-oncologie hors vasc'!Q22&lt;&gt;"",1,"")</f>
        <v/>
      </c>
      <c r="V57" s="11" t="str">
        <f>IF('2-oncologie hors vasc'!R22&lt;&gt;"",1,"")</f>
        <v/>
      </c>
      <c r="W57" s="11" t="str">
        <f>IF('2-oncologie hors vasc'!S22&lt;&gt;"",1,"")</f>
        <v/>
      </c>
      <c r="X57" s="190" t="str">
        <f>IF('2-oncologie hors vasc'!T22&lt;&gt;"",'2-oncologie hors vasc'!T22,"")</f>
        <v/>
      </c>
      <c r="Y57" s="190" t="str">
        <f>IF('2-oncologie hors vasc'!U22&lt;&gt;"",'2-oncologie hors vasc'!U22,"")</f>
        <v/>
      </c>
      <c r="Z57" s="59"/>
    </row>
    <row r="58" spans="1:26" x14ac:dyDescent="0.25">
      <c r="B58" s="11">
        <v>57</v>
      </c>
      <c r="C58" s="190" t="s">
        <v>189</v>
      </c>
      <c r="D58" s="190" t="str">
        <f>IF('2-oncologie hors vasc'!A24&lt;&gt;"",'2-oncologie hors vasc'!A24,"")</f>
        <v>INJECTIONS IN SITU/LOCO-REGIONALES
d'agents anticancéreux ou sclérosants ou colles</v>
      </c>
      <c r="E58" s="190" t="str">
        <f t="shared" si="4"/>
        <v>INJECTIONS IN SITU/LOCO-REGIONALES
d'agents anticancéreux ou sclérosants ou colles-onco</v>
      </c>
      <c r="F58" s="190" t="str">
        <f>IF('2-oncologie hors vasc'!B24&lt;&gt;"",'2-oncologie hors vasc'!B24,"")</f>
        <v/>
      </c>
      <c r="G58" s="11" t="str">
        <f>IF('2-oncologie hors vasc'!C24&lt;&gt;"",'2-oncologie hors vasc'!C24,"")</f>
        <v/>
      </c>
      <c r="H58" s="11" t="str">
        <f>IF('2-oncologie hors vasc'!D24&lt;&gt;"",1,"")</f>
        <v/>
      </c>
      <c r="I58" s="11" t="str">
        <f>IF('2-oncologie hors vasc'!E24&lt;&gt;"",1,"")</f>
        <v/>
      </c>
      <c r="J58" s="11" t="str">
        <f>IF('2-oncologie hors vasc'!F24&lt;&gt;"",1,"")</f>
        <v/>
      </c>
      <c r="K58" s="11" t="str">
        <f>IF('2-oncologie hors vasc'!G24&lt;&gt;"",1,"")</f>
        <v/>
      </c>
      <c r="L58" s="11" t="str">
        <f>IF('2-oncologie hors vasc'!H24&lt;&gt;"",1,"")</f>
        <v/>
      </c>
      <c r="M58" s="11" t="str">
        <f>IF('2-oncologie hors vasc'!I24&lt;&gt;"",1,"")</f>
        <v/>
      </c>
      <c r="N58" s="11" t="str">
        <f>IF('2-oncologie hors vasc'!J24&lt;&gt;"",1,"")</f>
        <v/>
      </c>
      <c r="O58" s="11" t="str">
        <f>IF('2-oncologie hors vasc'!K24&lt;&gt;"",1,"")</f>
        <v/>
      </c>
      <c r="P58" s="11" t="str">
        <f>IF('2-oncologie hors vasc'!L24&lt;&gt;"",1,"")</f>
        <v/>
      </c>
      <c r="Q58" s="11" t="str">
        <f>IF('2-oncologie hors vasc'!M24&lt;&gt;"",1,"")</f>
        <v/>
      </c>
      <c r="R58" s="11" t="str">
        <f>IF('2-oncologie hors vasc'!N24&lt;&gt;"",1,"")</f>
        <v/>
      </c>
      <c r="S58" s="11" t="str">
        <f>IF('2-oncologie hors vasc'!O24&lt;&gt;"",1,"")</f>
        <v/>
      </c>
      <c r="T58" s="11" t="str">
        <f>IF('2-oncologie hors vasc'!P24&lt;&gt;"",1,"")</f>
        <v/>
      </c>
      <c r="U58" s="11" t="str">
        <f>IF('2-oncologie hors vasc'!Q24&lt;&gt;"",1,"")</f>
        <v/>
      </c>
      <c r="V58" s="11" t="str">
        <f>IF('2-oncologie hors vasc'!R24&lt;&gt;"",1,"")</f>
        <v/>
      </c>
      <c r="W58" s="11" t="str">
        <f>IF('2-oncologie hors vasc'!S24&lt;&gt;"",1,"")</f>
        <v/>
      </c>
      <c r="X58" s="190" t="str">
        <f>IF('2-oncologie hors vasc'!T24&lt;&gt;"",'2-oncologie hors vasc'!T24,"")</f>
        <v/>
      </c>
      <c r="Y58" s="190" t="str">
        <f>IF('2-oncologie hors vasc'!U24&lt;&gt;"",'2-oncologie hors vasc'!U24,"")</f>
        <v/>
      </c>
      <c r="Z58" s="59"/>
    </row>
    <row r="59" spans="1:26" x14ac:dyDescent="0.25">
      <c r="B59" s="11">
        <v>58</v>
      </c>
      <c r="C59" s="190" t="s">
        <v>189</v>
      </c>
      <c r="D59" s="190" t="str">
        <f>IF('2-oncologie hors vasc'!A25&lt;&gt;"",'2-oncologie hors vasc'!A25,"")</f>
        <v xml:space="preserve">INJECTIONS INTRA-ARTERIELLES d'agents anticancéreux ou radio-isotopiques </v>
      </c>
      <c r="E59" s="190" t="str">
        <f t="shared" si="4"/>
        <v>INJECTIONS INTRA-ARTERIELLES d'agents anticancéreux ou radio-isotopiques -onco</v>
      </c>
      <c r="F59" s="190" t="str">
        <f>IF('2-oncologie hors vasc'!B25&lt;&gt;"",'2-oncologie hors vasc'!B25,"")</f>
        <v>artère hépatique…</v>
      </c>
      <c r="G59" s="11" t="str">
        <f>IF('2-oncologie hors vasc'!C25&lt;&gt;"",'2-oncologie hors vasc'!C25,"")</f>
        <v/>
      </c>
      <c r="H59" s="11" t="str">
        <f>IF('2-oncologie hors vasc'!D25&lt;&gt;"",1,"")</f>
        <v/>
      </c>
      <c r="I59" s="11" t="str">
        <f>IF('2-oncologie hors vasc'!E25&lt;&gt;"",1,"")</f>
        <v/>
      </c>
      <c r="J59" s="11" t="str">
        <f>IF('2-oncologie hors vasc'!F25&lt;&gt;"",1,"")</f>
        <v/>
      </c>
      <c r="K59" s="11" t="str">
        <f>IF('2-oncologie hors vasc'!G25&lt;&gt;"",1,"")</f>
        <v/>
      </c>
      <c r="L59" s="11" t="str">
        <f>IF('2-oncologie hors vasc'!H25&lt;&gt;"",1,"")</f>
        <v/>
      </c>
      <c r="M59" s="11" t="str">
        <f>IF('2-oncologie hors vasc'!I25&lt;&gt;"",1,"")</f>
        <v/>
      </c>
      <c r="N59" s="11" t="str">
        <f>IF('2-oncologie hors vasc'!J25&lt;&gt;"",1,"")</f>
        <v/>
      </c>
      <c r="O59" s="11" t="str">
        <f>IF('2-oncologie hors vasc'!K25&lt;&gt;"",1,"")</f>
        <v/>
      </c>
      <c r="P59" s="11" t="str">
        <f>IF('2-oncologie hors vasc'!L25&lt;&gt;"",1,"")</f>
        <v/>
      </c>
      <c r="Q59" s="11" t="str">
        <f>IF('2-oncologie hors vasc'!M25&lt;&gt;"",1,"")</f>
        <v/>
      </c>
      <c r="R59" s="11" t="str">
        <f>IF('2-oncologie hors vasc'!N25&lt;&gt;"",1,"")</f>
        <v/>
      </c>
      <c r="S59" s="11" t="str">
        <f>IF('2-oncologie hors vasc'!O25&lt;&gt;"",1,"")</f>
        <v/>
      </c>
      <c r="T59" s="11" t="str">
        <f>IF('2-oncologie hors vasc'!P25&lt;&gt;"",1,"")</f>
        <v/>
      </c>
      <c r="U59" s="11" t="str">
        <f>IF('2-oncologie hors vasc'!Q25&lt;&gt;"",1,"")</f>
        <v/>
      </c>
      <c r="V59" s="11" t="str">
        <f>IF('2-oncologie hors vasc'!R25&lt;&gt;"",1,"")</f>
        <v/>
      </c>
      <c r="W59" s="11" t="str">
        <f>IF('2-oncologie hors vasc'!S25&lt;&gt;"",1,"")</f>
        <v/>
      </c>
      <c r="X59" s="190" t="str">
        <f>IF('2-oncologie hors vasc'!T25&lt;&gt;"",'2-oncologie hors vasc'!T25,"")</f>
        <v/>
      </c>
      <c r="Y59" s="190" t="str">
        <f>IF('2-oncologie hors vasc'!U25&lt;&gt;"",'2-oncologie hors vasc'!U25,"")</f>
        <v/>
      </c>
      <c r="Z59" s="59"/>
    </row>
    <row r="60" spans="1:26" x14ac:dyDescent="0.25">
      <c r="B60" s="11">
        <v>59</v>
      </c>
      <c r="C60" s="190" t="s">
        <v>189</v>
      </c>
      <c r="D60" s="190" t="str">
        <f>IF('2-oncologie hors vasc'!A31&lt;&gt;"",'2-oncologie hors vasc'!A31,"")</f>
        <v/>
      </c>
      <c r="E60" s="190" t="str">
        <f>IF(D60&lt;&gt;"",CONCATENATE(D60,"-","oncoautre"),"")</f>
        <v/>
      </c>
      <c r="F60" s="190" t="str">
        <f>IF('2-oncologie hors vasc'!B31&lt;&gt;"",'2-oncologie hors vasc'!B31,"")</f>
        <v/>
      </c>
      <c r="G60" s="11" t="str">
        <f>IF('2-oncologie hors vasc'!C31&lt;&gt;"",'2-oncologie hors vasc'!C31,"")</f>
        <v/>
      </c>
      <c r="H60" s="11" t="str">
        <f>IF('2-oncologie hors vasc'!D31&lt;&gt;"",1,"")</f>
        <v/>
      </c>
      <c r="I60" s="11" t="str">
        <f>IF('2-oncologie hors vasc'!E31&lt;&gt;"",1,"")</f>
        <v/>
      </c>
      <c r="J60" s="11" t="str">
        <f>IF('2-oncologie hors vasc'!F31&lt;&gt;"",1,"")</f>
        <v/>
      </c>
      <c r="K60" s="11" t="str">
        <f>IF('2-oncologie hors vasc'!G31&lt;&gt;"",1,"")</f>
        <v/>
      </c>
      <c r="L60" s="11" t="str">
        <f>IF('2-oncologie hors vasc'!H31&lt;&gt;"",1,"")</f>
        <v/>
      </c>
      <c r="M60" s="11" t="str">
        <f>IF('2-oncologie hors vasc'!I31&lt;&gt;"",1,"")</f>
        <v/>
      </c>
      <c r="N60" s="11" t="str">
        <f>IF('2-oncologie hors vasc'!J31&lt;&gt;"",1,"")</f>
        <v/>
      </c>
      <c r="O60" s="11" t="str">
        <f>IF('2-oncologie hors vasc'!K31&lt;&gt;"",1,"")</f>
        <v/>
      </c>
      <c r="P60" s="11" t="str">
        <f>IF('2-oncologie hors vasc'!L31&lt;&gt;"",1,"")</f>
        <v/>
      </c>
      <c r="Q60" s="11" t="str">
        <f>IF('2-oncologie hors vasc'!M31&lt;&gt;"",1,"")</f>
        <v/>
      </c>
      <c r="R60" s="11" t="str">
        <f>IF('2-oncologie hors vasc'!N31&lt;&gt;"",1,"")</f>
        <v/>
      </c>
      <c r="S60" s="11" t="str">
        <f>IF('2-oncologie hors vasc'!O31&lt;&gt;"",1,"")</f>
        <v/>
      </c>
      <c r="T60" s="11" t="str">
        <f>IF('2-oncologie hors vasc'!P31&lt;&gt;"",1,"")</f>
        <v/>
      </c>
      <c r="U60" s="11" t="str">
        <f>IF('2-oncologie hors vasc'!Q31&lt;&gt;"",1,"")</f>
        <v/>
      </c>
      <c r="V60" s="11" t="str">
        <f>IF('2-oncologie hors vasc'!R31&lt;&gt;"",1,"")</f>
        <v/>
      </c>
      <c r="W60" s="11" t="str">
        <f>IF('2-oncologie hors vasc'!S31&lt;&gt;"",1,"")</f>
        <v/>
      </c>
      <c r="X60" s="190" t="str">
        <f>IF('2-oncologie hors vasc'!T31&lt;&gt;"",'2-oncologie hors vasc'!T31,"")</f>
        <v/>
      </c>
      <c r="Y60" s="190" t="str">
        <f>IF('2-oncologie hors vasc'!U31&lt;&gt;"",'2-oncologie hors vasc'!U31,"")</f>
        <v/>
      </c>
      <c r="Z60" s="59"/>
    </row>
    <row r="61" spans="1:26" x14ac:dyDescent="0.25">
      <c r="B61" s="11">
        <v>60</v>
      </c>
      <c r="C61" s="190" t="s">
        <v>189</v>
      </c>
      <c r="D61" s="190" t="str">
        <f>IF('2-oncologie hors vasc'!A32&lt;&gt;"",'2-oncologie hors vasc'!A32,"")</f>
        <v/>
      </c>
      <c r="E61" s="190" t="str">
        <f t="shared" ref="E61:E73" si="5">IF(D61&lt;&gt;"",CONCATENATE(D61,"-","oncoautre"),"")</f>
        <v/>
      </c>
      <c r="F61" s="190" t="str">
        <f>IF('2-oncologie hors vasc'!B32&lt;&gt;"",'2-oncologie hors vasc'!B32,"")</f>
        <v/>
      </c>
      <c r="G61" s="11" t="str">
        <f>IF('2-oncologie hors vasc'!C32&lt;&gt;"",'2-oncologie hors vasc'!C32,"")</f>
        <v/>
      </c>
      <c r="H61" s="11" t="str">
        <f>IF('2-oncologie hors vasc'!D32&lt;&gt;"",1,"")</f>
        <v/>
      </c>
      <c r="I61" s="11" t="str">
        <f>IF('2-oncologie hors vasc'!E32&lt;&gt;"",1,"")</f>
        <v/>
      </c>
      <c r="J61" s="11" t="str">
        <f>IF('2-oncologie hors vasc'!F32&lt;&gt;"",1,"")</f>
        <v/>
      </c>
      <c r="K61" s="11" t="str">
        <f>IF('2-oncologie hors vasc'!G32&lt;&gt;"",1,"")</f>
        <v/>
      </c>
      <c r="L61" s="11" t="str">
        <f>IF('2-oncologie hors vasc'!H32&lt;&gt;"",1,"")</f>
        <v/>
      </c>
      <c r="M61" s="11" t="str">
        <f>IF('2-oncologie hors vasc'!I32&lt;&gt;"",1,"")</f>
        <v/>
      </c>
      <c r="N61" s="11" t="str">
        <f>IF('2-oncologie hors vasc'!J32&lt;&gt;"",1,"")</f>
        <v/>
      </c>
      <c r="O61" s="11" t="str">
        <f>IF('2-oncologie hors vasc'!K32&lt;&gt;"",1,"")</f>
        <v/>
      </c>
      <c r="P61" s="11" t="str">
        <f>IF('2-oncologie hors vasc'!L32&lt;&gt;"",1,"")</f>
        <v/>
      </c>
      <c r="Q61" s="11" t="str">
        <f>IF('2-oncologie hors vasc'!M32&lt;&gt;"",1,"")</f>
        <v/>
      </c>
      <c r="R61" s="11" t="str">
        <f>IF('2-oncologie hors vasc'!N32&lt;&gt;"",1,"")</f>
        <v/>
      </c>
      <c r="S61" s="11" t="str">
        <f>IF('2-oncologie hors vasc'!O32&lt;&gt;"",1,"")</f>
        <v/>
      </c>
      <c r="T61" s="11" t="str">
        <f>IF('2-oncologie hors vasc'!P32&lt;&gt;"",1,"")</f>
        <v/>
      </c>
      <c r="U61" s="11" t="str">
        <f>IF('2-oncologie hors vasc'!Q32&lt;&gt;"",1,"")</f>
        <v/>
      </c>
      <c r="V61" s="11" t="str">
        <f>IF('2-oncologie hors vasc'!R32&lt;&gt;"",1,"")</f>
        <v/>
      </c>
      <c r="W61" s="11" t="str">
        <f>IF('2-oncologie hors vasc'!S32&lt;&gt;"",1,"")</f>
        <v/>
      </c>
      <c r="X61" s="190" t="str">
        <f>IF('2-oncologie hors vasc'!T32&lt;&gt;"",'2-oncologie hors vasc'!T32,"")</f>
        <v/>
      </c>
      <c r="Y61" s="190" t="str">
        <f>IF('2-oncologie hors vasc'!U32&lt;&gt;"",'2-oncologie hors vasc'!U32,"")</f>
        <v/>
      </c>
      <c r="Z61" s="59"/>
    </row>
    <row r="62" spans="1:26" x14ac:dyDescent="0.25">
      <c r="B62" s="11">
        <v>61</v>
      </c>
      <c r="C62" s="190" t="s">
        <v>189</v>
      </c>
      <c r="D62" s="190" t="str">
        <f>IF('2-oncologie hors vasc'!A33&lt;&gt;"",'2-oncologie hors vasc'!A33,"")</f>
        <v/>
      </c>
      <c r="E62" s="190" t="str">
        <f t="shared" si="5"/>
        <v/>
      </c>
      <c r="F62" s="190" t="str">
        <f>IF('2-oncologie hors vasc'!B33&lt;&gt;"",'2-oncologie hors vasc'!B33,"")</f>
        <v/>
      </c>
      <c r="G62" s="11" t="str">
        <f>IF('2-oncologie hors vasc'!C33&lt;&gt;"",'2-oncologie hors vasc'!C33,"")</f>
        <v/>
      </c>
      <c r="H62" s="11" t="str">
        <f>IF('2-oncologie hors vasc'!D33&lt;&gt;"",1,"")</f>
        <v/>
      </c>
      <c r="I62" s="11" t="str">
        <f>IF('2-oncologie hors vasc'!E33&lt;&gt;"",1,"")</f>
        <v/>
      </c>
      <c r="J62" s="11" t="str">
        <f>IF('2-oncologie hors vasc'!F33&lt;&gt;"",1,"")</f>
        <v/>
      </c>
      <c r="K62" s="11" t="str">
        <f>IF('2-oncologie hors vasc'!G33&lt;&gt;"",1,"")</f>
        <v/>
      </c>
      <c r="L62" s="11" t="str">
        <f>IF('2-oncologie hors vasc'!H33&lt;&gt;"",1,"")</f>
        <v/>
      </c>
      <c r="M62" s="11" t="str">
        <f>IF('2-oncologie hors vasc'!I33&lt;&gt;"",1,"")</f>
        <v/>
      </c>
      <c r="N62" s="11" t="str">
        <f>IF('2-oncologie hors vasc'!J33&lt;&gt;"",1,"")</f>
        <v/>
      </c>
      <c r="O62" s="11" t="str">
        <f>IF('2-oncologie hors vasc'!K33&lt;&gt;"",1,"")</f>
        <v/>
      </c>
      <c r="P62" s="11" t="str">
        <f>IF('2-oncologie hors vasc'!L33&lt;&gt;"",1,"")</f>
        <v/>
      </c>
      <c r="Q62" s="11" t="str">
        <f>IF('2-oncologie hors vasc'!M33&lt;&gt;"",1,"")</f>
        <v/>
      </c>
      <c r="R62" s="11" t="str">
        <f>IF('2-oncologie hors vasc'!N33&lt;&gt;"",1,"")</f>
        <v/>
      </c>
      <c r="S62" s="11" t="str">
        <f>IF('2-oncologie hors vasc'!O33&lt;&gt;"",1,"")</f>
        <v/>
      </c>
      <c r="T62" s="11" t="str">
        <f>IF('2-oncologie hors vasc'!P33&lt;&gt;"",1,"")</f>
        <v/>
      </c>
      <c r="U62" s="11" t="str">
        <f>IF('2-oncologie hors vasc'!Q33&lt;&gt;"",1,"")</f>
        <v/>
      </c>
      <c r="V62" s="11" t="str">
        <f>IF('2-oncologie hors vasc'!R33&lt;&gt;"",1,"")</f>
        <v/>
      </c>
      <c r="W62" s="11" t="str">
        <f>IF('2-oncologie hors vasc'!S33&lt;&gt;"",1,"")</f>
        <v/>
      </c>
      <c r="X62" s="190" t="str">
        <f>IF('2-oncologie hors vasc'!T33&lt;&gt;"",'2-oncologie hors vasc'!T33,"")</f>
        <v/>
      </c>
      <c r="Y62" s="190" t="str">
        <f>IF('2-oncologie hors vasc'!U33&lt;&gt;"",'2-oncologie hors vasc'!U33,"")</f>
        <v/>
      </c>
      <c r="Z62" s="59"/>
    </row>
    <row r="63" spans="1:26" x14ac:dyDescent="0.25">
      <c r="B63" s="11">
        <v>62</v>
      </c>
      <c r="C63" s="190" t="s">
        <v>189</v>
      </c>
      <c r="D63" s="190" t="str">
        <f>IF('2-oncologie hors vasc'!A34&lt;&gt;"",'2-oncologie hors vasc'!A34,"")</f>
        <v/>
      </c>
      <c r="E63" s="190" t="str">
        <f t="shared" si="5"/>
        <v/>
      </c>
      <c r="F63" s="190" t="str">
        <f>IF('2-oncologie hors vasc'!B34&lt;&gt;"",'2-oncologie hors vasc'!B34,"")</f>
        <v/>
      </c>
      <c r="G63" s="11" t="str">
        <f>IF('2-oncologie hors vasc'!C34&lt;&gt;"",'2-oncologie hors vasc'!C34,"")</f>
        <v/>
      </c>
      <c r="H63" s="11" t="str">
        <f>IF('2-oncologie hors vasc'!D34&lt;&gt;"",1,"")</f>
        <v/>
      </c>
      <c r="I63" s="11" t="str">
        <f>IF('2-oncologie hors vasc'!E34&lt;&gt;"",1,"")</f>
        <v/>
      </c>
      <c r="J63" s="11" t="str">
        <f>IF('2-oncologie hors vasc'!F34&lt;&gt;"",1,"")</f>
        <v/>
      </c>
      <c r="K63" s="11" t="str">
        <f>IF('2-oncologie hors vasc'!G34&lt;&gt;"",1,"")</f>
        <v/>
      </c>
      <c r="L63" s="11" t="str">
        <f>IF('2-oncologie hors vasc'!H34&lt;&gt;"",1,"")</f>
        <v/>
      </c>
      <c r="M63" s="11" t="str">
        <f>IF('2-oncologie hors vasc'!I34&lt;&gt;"",1,"")</f>
        <v/>
      </c>
      <c r="N63" s="11" t="str">
        <f>IF('2-oncologie hors vasc'!J34&lt;&gt;"",1,"")</f>
        <v/>
      </c>
      <c r="O63" s="11" t="str">
        <f>IF('2-oncologie hors vasc'!K34&lt;&gt;"",1,"")</f>
        <v/>
      </c>
      <c r="P63" s="11" t="str">
        <f>IF('2-oncologie hors vasc'!L34&lt;&gt;"",1,"")</f>
        <v/>
      </c>
      <c r="Q63" s="11" t="str">
        <f>IF('2-oncologie hors vasc'!M34&lt;&gt;"",1,"")</f>
        <v/>
      </c>
      <c r="R63" s="11" t="str">
        <f>IF('2-oncologie hors vasc'!N34&lt;&gt;"",1,"")</f>
        <v/>
      </c>
      <c r="S63" s="11" t="str">
        <f>IF('2-oncologie hors vasc'!O34&lt;&gt;"",1,"")</f>
        <v/>
      </c>
      <c r="T63" s="11" t="str">
        <f>IF('2-oncologie hors vasc'!P34&lt;&gt;"",1,"")</f>
        <v/>
      </c>
      <c r="U63" s="11" t="str">
        <f>IF('2-oncologie hors vasc'!Q34&lt;&gt;"",1,"")</f>
        <v/>
      </c>
      <c r="V63" s="11" t="str">
        <f>IF('2-oncologie hors vasc'!R34&lt;&gt;"",1,"")</f>
        <v/>
      </c>
      <c r="W63" s="11" t="str">
        <f>IF('2-oncologie hors vasc'!S34&lt;&gt;"",1,"")</f>
        <v/>
      </c>
      <c r="X63" s="190" t="str">
        <f>IF('2-oncologie hors vasc'!T34&lt;&gt;"",'2-oncologie hors vasc'!T34,"")</f>
        <v/>
      </c>
      <c r="Y63" s="190" t="str">
        <f>IF('2-oncologie hors vasc'!U34&lt;&gt;"",'2-oncologie hors vasc'!U34,"")</f>
        <v/>
      </c>
      <c r="Z63" s="59"/>
    </row>
    <row r="64" spans="1:26" x14ac:dyDescent="0.25">
      <c r="B64" s="11">
        <v>63</v>
      </c>
      <c r="C64" s="190" t="s">
        <v>189</v>
      </c>
      <c r="D64" s="190" t="str">
        <f>IF('2-oncologie hors vasc'!A35&lt;&gt;"",'2-oncologie hors vasc'!A35,"")</f>
        <v/>
      </c>
      <c r="E64" s="190" t="str">
        <f t="shared" si="5"/>
        <v/>
      </c>
      <c r="F64" s="190" t="str">
        <f>IF('2-oncologie hors vasc'!B35&lt;&gt;"",'2-oncologie hors vasc'!B35,"")</f>
        <v/>
      </c>
      <c r="G64" s="11" t="str">
        <f>IF('2-oncologie hors vasc'!C35&lt;&gt;"",'2-oncologie hors vasc'!C35,"")</f>
        <v/>
      </c>
      <c r="H64" s="11" t="str">
        <f>IF('2-oncologie hors vasc'!D35&lt;&gt;"",1,"")</f>
        <v/>
      </c>
      <c r="I64" s="11" t="str">
        <f>IF('2-oncologie hors vasc'!E35&lt;&gt;"",1,"")</f>
        <v/>
      </c>
      <c r="J64" s="11" t="str">
        <f>IF('2-oncologie hors vasc'!F35&lt;&gt;"",1,"")</f>
        <v/>
      </c>
      <c r="K64" s="11" t="str">
        <f>IF('2-oncologie hors vasc'!G35&lt;&gt;"",1,"")</f>
        <v/>
      </c>
      <c r="L64" s="11" t="str">
        <f>IF('2-oncologie hors vasc'!H35&lt;&gt;"",1,"")</f>
        <v/>
      </c>
      <c r="M64" s="11" t="str">
        <f>IF('2-oncologie hors vasc'!I35&lt;&gt;"",1,"")</f>
        <v/>
      </c>
      <c r="N64" s="11" t="str">
        <f>IF('2-oncologie hors vasc'!J35&lt;&gt;"",1,"")</f>
        <v/>
      </c>
      <c r="O64" s="11" t="str">
        <f>IF('2-oncologie hors vasc'!K35&lt;&gt;"",1,"")</f>
        <v/>
      </c>
      <c r="P64" s="11" t="str">
        <f>IF('2-oncologie hors vasc'!L35&lt;&gt;"",1,"")</f>
        <v/>
      </c>
      <c r="Q64" s="11" t="str">
        <f>IF('2-oncologie hors vasc'!M35&lt;&gt;"",1,"")</f>
        <v/>
      </c>
      <c r="R64" s="11" t="str">
        <f>IF('2-oncologie hors vasc'!N35&lt;&gt;"",1,"")</f>
        <v/>
      </c>
      <c r="S64" s="11" t="str">
        <f>IF('2-oncologie hors vasc'!O35&lt;&gt;"",1,"")</f>
        <v/>
      </c>
      <c r="T64" s="11" t="str">
        <f>IF('2-oncologie hors vasc'!P35&lt;&gt;"",1,"")</f>
        <v/>
      </c>
      <c r="U64" s="11" t="str">
        <f>IF('2-oncologie hors vasc'!Q35&lt;&gt;"",1,"")</f>
        <v/>
      </c>
      <c r="V64" s="11" t="str">
        <f>IF('2-oncologie hors vasc'!R35&lt;&gt;"",1,"")</f>
        <v/>
      </c>
      <c r="W64" s="11" t="str">
        <f>IF('2-oncologie hors vasc'!S35&lt;&gt;"",1,"")</f>
        <v/>
      </c>
      <c r="X64" s="190" t="str">
        <f>IF('2-oncologie hors vasc'!T35&lt;&gt;"",'2-oncologie hors vasc'!T35,"")</f>
        <v/>
      </c>
      <c r="Y64" s="190" t="str">
        <f>IF('2-oncologie hors vasc'!U35&lt;&gt;"",'2-oncologie hors vasc'!U35,"")</f>
        <v/>
      </c>
      <c r="Z64" s="59"/>
    </row>
    <row r="65" spans="1:26" x14ac:dyDescent="0.25">
      <c r="B65" s="11">
        <v>64</v>
      </c>
      <c r="C65" s="190" t="s">
        <v>189</v>
      </c>
      <c r="D65" s="190" t="str">
        <f>IF('2-oncologie hors vasc'!A36&lt;&gt;"",'2-oncologie hors vasc'!A36,"")</f>
        <v/>
      </c>
      <c r="E65" s="190" t="str">
        <f t="shared" si="5"/>
        <v/>
      </c>
      <c r="F65" s="190" t="str">
        <f>IF('2-oncologie hors vasc'!B36&lt;&gt;"",'2-oncologie hors vasc'!B36,"")</f>
        <v/>
      </c>
      <c r="G65" s="11" t="str">
        <f>IF('2-oncologie hors vasc'!C36&lt;&gt;"",'2-oncologie hors vasc'!C36,"")</f>
        <v/>
      </c>
      <c r="H65" s="11" t="str">
        <f>IF('2-oncologie hors vasc'!D36&lt;&gt;"",1,"")</f>
        <v/>
      </c>
      <c r="I65" s="11" t="str">
        <f>IF('2-oncologie hors vasc'!E36&lt;&gt;"",1,"")</f>
        <v/>
      </c>
      <c r="J65" s="11" t="str">
        <f>IF('2-oncologie hors vasc'!F36&lt;&gt;"",1,"")</f>
        <v/>
      </c>
      <c r="K65" s="11" t="str">
        <f>IF('2-oncologie hors vasc'!G36&lt;&gt;"",1,"")</f>
        <v/>
      </c>
      <c r="L65" s="11" t="str">
        <f>IF('2-oncologie hors vasc'!H36&lt;&gt;"",1,"")</f>
        <v/>
      </c>
      <c r="M65" s="11" t="str">
        <f>IF('2-oncologie hors vasc'!I36&lt;&gt;"",1,"")</f>
        <v/>
      </c>
      <c r="N65" s="11" t="str">
        <f>IF('2-oncologie hors vasc'!J36&lt;&gt;"",1,"")</f>
        <v/>
      </c>
      <c r="O65" s="11" t="str">
        <f>IF('2-oncologie hors vasc'!K36&lt;&gt;"",1,"")</f>
        <v/>
      </c>
      <c r="P65" s="11" t="str">
        <f>IF('2-oncologie hors vasc'!L36&lt;&gt;"",1,"")</f>
        <v/>
      </c>
      <c r="Q65" s="11" t="str">
        <f>IF('2-oncologie hors vasc'!M36&lt;&gt;"",1,"")</f>
        <v/>
      </c>
      <c r="R65" s="11" t="str">
        <f>IF('2-oncologie hors vasc'!N36&lt;&gt;"",1,"")</f>
        <v/>
      </c>
      <c r="S65" s="11" t="str">
        <f>IF('2-oncologie hors vasc'!O36&lt;&gt;"",1,"")</f>
        <v/>
      </c>
      <c r="T65" s="11" t="str">
        <f>IF('2-oncologie hors vasc'!P36&lt;&gt;"",1,"")</f>
        <v/>
      </c>
      <c r="U65" s="11" t="str">
        <f>IF('2-oncologie hors vasc'!Q36&lt;&gt;"",1,"")</f>
        <v/>
      </c>
      <c r="V65" s="11" t="str">
        <f>IF('2-oncologie hors vasc'!R36&lt;&gt;"",1,"")</f>
        <v/>
      </c>
      <c r="W65" s="11" t="str">
        <f>IF('2-oncologie hors vasc'!S36&lt;&gt;"",1,"")</f>
        <v/>
      </c>
      <c r="X65" s="190" t="str">
        <f>IF('2-oncologie hors vasc'!T36&lt;&gt;"",'2-oncologie hors vasc'!T36,"")</f>
        <v/>
      </c>
      <c r="Y65" s="190" t="str">
        <f>IF('2-oncologie hors vasc'!U36&lt;&gt;"",'2-oncologie hors vasc'!U36,"")</f>
        <v/>
      </c>
      <c r="Z65" s="59"/>
    </row>
    <row r="66" spans="1:26" x14ac:dyDescent="0.25">
      <c r="B66" s="11">
        <v>65</v>
      </c>
      <c r="C66" s="190" t="s">
        <v>189</v>
      </c>
      <c r="D66" s="190" t="str">
        <f>IF('2-oncologie hors vasc'!A37&lt;&gt;"",'2-oncologie hors vasc'!A37,"")</f>
        <v/>
      </c>
      <c r="E66" s="190" t="str">
        <f t="shared" si="5"/>
        <v/>
      </c>
      <c r="F66" s="190" t="str">
        <f>IF('2-oncologie hors vasc'!B37&lt;&gt;"",'2-oncologie hors vasc'!B37,"")</f>
        <v/>
      </c>
      <c r="G66" s="11" t="str">
        <f>IF('2-oncologie hors vasc'!C37&lt;&gt;"",'2-oncologie hors vasc'!C37,"")</f>
        <v/>
      </c>
      <c r="H66" s="11" t="str">
        <f>IF('2-oncologie hors vasc'!D37&lt;&gt;"",1,"")</f>
        <v/>
      </c>
      <c r="I66" s="11" t="str">
        <f>IF('2-oncologie hors vasc'!E37&lt;&gt;"",1,"")</f>
        <v/>
      </c>
      <c r="J66" s="11" t="str">
        <f>IF('2-oncologie hors vasc'!F37&lt;&gt;"",1,"")</f>
        <v/>
      </c>
      <c r="K66" s="11" t="str">
        <f>IF('2-oncologie hors vasc'!G37&lt;&gt;"",1,"")</f>
        <v/>
      </c>
      <c r="L66" s="11" t="str">
        <f>IF('2-oncologie hors vasc'!H37&lt;&gt;"",1,"")</f>
        <v/>
      </c>
      <c r="M66" s="11" t="str">
        <f>IF('2-oncologie hors vasc'!I37&lt;&gt;"",1,"")</f>
        <v/>
      </c>
      <c r="N66" s="11" t="str">
        <f>IF('2-oncologie hors vasc'!J37&lt;&gt;"",1,"")</f>
        <v/>
      </c>
      <c r="O66" s="11" t="str">
        <f>IF('2-oncologie hors vasc'!K37&lt;&gt;"",1,"")</f>
        <v/>
      </c>
      <c r="P66" s="11" t="str">
        <f>IF('2-oncologie hors vasc'!L37&lt;&gt;"",1,"")</f>
        <v/>
      </c>
      <c r="Q66" s="11" t="str">
        <f>IF('2-oncologie hors vasc'!M37&lt;&gt;"",1,"")</f>
        <v/>
      </c>
      <c r="R66" s="11" t="str">
        <f>IF('2-oncologie hors vasc'!N37&lt;&gt;"",1,"")</f>
        <v/>
      </c>
      <c r="S66" s="11" t="str">
        <f>IF('2-oncologie hors vasc'!O37&lt;&gt;"",1,"")</f>
        <v/>
      </c>
      <c r="T66" s="11" t="str">
        <f>IF('2-oncologie hors vasc'!P37&lt;&gt;"",1,"")</f>
        <v/>
      </c>
      <c r="U66" s="11" t="str">
        <f>IF('2-oncologie hors vasc'!Q37&lt;&gt;"",1,"")</f>
        <v/>
      </c>
      <c r="V66" s="11" t="str">
        <f>IF('2-oncologie hors vasc'!R37&lt;&gt;"",1,"")</f>
        <v/>
      </c>
      <c r="W66" s="11" t="str">
        <f>IF('2-oncologie hors vasc'!S37&lt;&gt;"",1,"")</f>
        <v/>
      </c>
      <c r="X66" s="190" t="str">
        <f>IF('2-oncologie hors vasc'!T37&lt;&gt;"",'2-oncologie hors vasc'!T37,"")</f>
        <v/>
      </c>
      <c r="Y66" s="190" t="str">
        <f>IF('2-oncologie hors vasc'!U37&lt;&gt;"",'2-oncologie hors vasc'!U37,"")</f>
        <v/>
      </c>
      <c r="Z66" s="59"/>
    </row>
    <row r="67" spans="1:26" x14ac:dyDescent="0.25">
      <c r="B67" s="11">
        <v>66</v>
      </c>
      <c r="C67" s="190" t="s">
        <v>189</v>
      </c>
      <c r="D67" s="190" t="str">
        <f>IF('2-oncologie hors vasc'!A38&lt;&gt;"",'2-oncologie hors vasc'!A38,"")</f>
        <v/>
      </c>
      <c r="E67" s="190" t="str">
        <f t="shared" si="5"/>
        <v/>
      </c>
      <c r="F67" s="190" t="str">
        <f>IF('2-oncologie hors vasc'!B38&lt;&gt;"",'2-oncologie hors vasc'!B38,"")</f>
        <v/>
      </c>
      <c r="G67" s="11" t="str">
        <f>IF('2-oncologie hors vasc'!C38&lt;&gt;"",'2-oncologie hors vasc'!C38,"")</f>
        <v/>
      </c>
      <c r="H67" s="11" t="str">
        <f>IF('2-oncologie hors vasc'!D38&lt;&gt;"",1,"")</f>
        <v/>
      </c>
      <c r="I67" s="11" t="str">
        <f>IF('2-oncologie hors vasc'!E38&lt;&gt;"",1,"")</f>
        <v/>
      </c>
      <c r="J67" s="11" t="str">
        <f>IF('2-oncologie hors vasc'!F38&lt;&gt;"",1,"")</f>
        <v/>
      </c>
      <c r="K67" s="11" t="str">
        <f>IF('2-oncologie hors vasc'!G38&lt;&gt;"",1,"")</f>
        <v/>
      </c>
      <c r="L67" s="11" t="str">
        <f>IF('2-oncologie hors vasc'!H38&lt;&gt;"",1,"")</f>
        <v/>
      </c>
      <c r="M67" s="11" t="str">
        <f>IF('2-oncologie hors vasc'!I38&lt;&gt;"",1,"")</f>
        <v/>
      </c>
      <c r="N67" s="11" t="str">
        <f>IF('2-oncologie hors vasc'!J38&lt;&gt;"",1,"")</f>
        <v/>
      </c>
      <c r="O67" s="11" t="str">
        <f>IF('2-oncologie hors vasc'!K38&lt;&gt;"",1,"")</f>
        <v/>
      </c>
      <c r="P67" s="11" t="str">
        <f>IF('2-oncologie hors vasc'!L38&lt;&gt;"",1,"")</f>
        <v/>
      </c>
      <c r="Q67" s="11" t="str">
        <f>IF('2-oncologie hors vasc'!M38&lt;&gt;"",1,"")</f>
        <v/>
      </c>
      <c r="R67" s="11" t="str">
        <f>IF('2-oncologie hors vasc'!N38&lt;&gt;"",1,"")</f>
        <v/>
      </c>
      <c r="S67" s="11" t="str">
        <f>IF('2-oncologie hors vasc'!O38&lt;&gt;"",1,"")</f>
        <v/>
      </c>
      <c r="T67" s="11" t="str">
        <f>IF('2-oncologie hors vasc'!P38&lt;&gt;"",1,"")</f>
        <v/>
      </c>
      <c r="U67" s="11" t="str">
        <f>IF('2-oncologie hors vasc'!Q38&lt;&gt;"",1,"")</f>
        <v/>
      </c>
      <c r="V67" s="11" t="str">
        <f>IF('2-oncologie hors vasc'!R38&lt;&gt;"",1,"")</f>
        <v/>
      </c>
      <c r="W67" s="11" t="str">
        <f>IF('2-oncologie hors vasc'!S38&lt;&gt;"",1,"")</f>
        <v/>
      </c>
      <c r="X67" s="190" t="str">
        <f>IF('2-oncologie hors vasc'!T38&lt;&gt;"",'2-oncologie hors vasc'!T38,"")</f>
        <v/>
      </c>
      <c r="Y67" s="190" t="str">
        <f>IF('2-oncologie hors vasc'!U38&lt;&gt;"",'2-oncologie hors vasc'!U38,"")</f>
        <v/>
      </c>
      <c r="Z67" s="59"/>
    </row>
    <row r="68" spans="1:26" x14ac:dyDescent="0.25">
      <c r="B68" s="11">
        <v>67</v>
      </c>
      <c r="C68" s="190" t="s">
        <v>189</v>
      </c>
      <c r="D68" s="190" t="str">
        <f>IF('2-oncologie hors vasc'!A39&lt;&gt;"",'2-oncologie hors vasc'!A39,"")</f>
        <v/>
      </c>
      <c r="E68" s="190" t="str">
        <f t="shared" si="5"/>
        <v/>
      </c>
      <c r="F68" s="190" t="str">
        <f>IF('2-oncologie hors vasc'!B39&lt;&gt;"",'2-oncologie hors vasc'!B39,"")</f>
        <v/>
      </c>
      <c r="G68" s="11" t="str">
        <f>IF('2-oncologie hors vasc'!C39&lt;&gt;"",'2-oncologie hors vasc'!C39,"")</f>
        <v/>
      </c>
      <c r="H68" s="11" t="str">
        <f>IF('2-oncologie hors vasc'!D39&lt;&gt;"",1,"")</f>
        <v/>
      </c>
      <c r="I68" s="11" t="str">
        <f>IF('2-oncologie hors vasc'!E39&lt;&gt;"",1,"")</f>
        <v/>
      </c>
      <c r="J68" s="11" t="str">
        <f>IF('2-oncologie hors vasc'!F39&lt;&gt;"",1,"")</f>
        <v/>
      </c>
      <c r="K68" s="11" t="str">
        <f>IF('2-oncologie hors vasc'!G39&lt;&gt;"",1,"")</f>
        <v/>
      </c>
      <c r="L68" s="11" t="str">
        <f>IF('2-oncologie hors vasc'!H39&lt;&gt;"",1,"")</f>
        <v/>
      </c>
      <c r="M68" s="11" t="str">
        <f>IF('2-oncologie hors vasc'!I39&lt;&gt;"",1,"")</f>
        <v/>
      </c>
      <c r="N68" s="11" t="str">
        <f>IF('2-oncologie hors vasc'!J39&lt;&gt;"",1,"")</f>
        <v/>
      </c>
      <c r="O68" s="11" t="str">
        <f>IF('2-oncologie hors vasc'!K39&lt;&gt;"",1,"")</f>
        <v/>
      </c>
      <c r="P68" s="11" t="str">
        <f>IF('2-oncologie hors vasc'!L39&lt;&gt;"",1,"")</f>
        <v/>
      </c>
      <c r="Q68" s="11" t="str">
        <f>IF('2-oncologie hors vasc'!M39&lt;&gt;"",1,"")</f>
        <v/>
      </c>
      <c r="R68" s="11" t="str">
        <f>IF('2-oncologie hors vasc'!N39&lt;&gt;"",1,"")</f>
        <v/>
      </c>
      <c r="S68" s="11" t="str">
        <f>IF('2-oncologie hors vasc'!O39&lt;&gt;"",1,"")</f>
        <v/>
      </c>
      <c r="T68" s="11" t="str">
        <f>IF('2-oncologie hors vasc'!P39&lt;&gt;"",1,"")</f>
        <v/>
      </c>
      <c r="U68" s="11" t="str">
        <f>IF('2-oncologie hors vasc'!Q39&lt;&gt;"",1,"")</f>
        <v/>
      </c>
      <c r="V68" s="11" t="str">
        <f>IF('2-oncologie hors vasc'!R39&lt;&gt;"",1,"")</f>
        <v/>
      </c>
      <c r="W68" s="11" t="str">
        <f>IF('2-oncologie hors vasc'!S39&lt;&gt;"",1,"")</f>
        <v/>
      </c>
      <c r="X68" s="190" t="str">
        <f>IF('2-oncologie hors vasc'!T39&lt;&gt;"",'2-oncologie hors vasc'!T39,"")</f>
        <v/>
      </c>
      <c r="Y68" s="190" t="str">
        <f>IF('2-oncologie hors vasc'!U39&lt;&gt;"",'2-oncologie hors vasc'!U39,"")</f>
        <v/>
      </c>
      <c r="Z68" s="59"/>
    </row>
    <row r="69" spans="1:26" x14ac:dyDescent="0.25">
      <c r="B69" s="11">
        <v>68</v>
      </c>
      <c r="C69" s="190" t="s">
        <v>189</v>
      </c>
      <c r="D69" s="190" t="str">
        <f>IF('2-oncologie hors vasc'!A40&lt;&gt;"",'2-oncologie hors vasc'!A40,"")</f>
        <v/>
      </c>
      <c r="E69" s="190" t="str">
        <f t="shared" si="5"/>
        <v/>
      </c>
      <c r="F69" s="190" t="str">
        <f>IF('2-oncologie hors vasc'!B40&lt;&gt;"",'2-oncologie hors vasc'!B40,"")</f>
        <v/>
      </c>
      <c r="G69" s="11" t="str">
        <f>IF('2-oncologie hors vasc'!C40&lt;&gt;"",'2-oncologie hors vasc'!C40,"")</f>
        <v/>
      </c>
      <c r="H69" s="11" t="str">
        <f>IF('2-oncologie hors vasc'!D40&lt;&gt;"",1,"")</f>
        <v/>
      </c>
      <c r="I69" s="11" t="str">
        <f>IF('2-oncologie hors vasc'!E40&lt;&gt;"",1,"")</f>
        <v/>
      </c>
      <c r="J69" s="11" t="str">
        <f>IF('2-oncologie hors vasc'!F40&lt;&gt;"",1,"")</f>
        <v/>
      </c>
      <c r="K69" s="11" t="str">
        <f>IF('2-oncologie hors vasc'!G40&lt;&gt;"",1,"")</f>
        <v/>
      </c>
      <c r="L69" s="11" t="str">
        <f>IF('2-oncologie hors vasc'!H40&lt;&gt;"",1,"")</f>
        <v/>
      </c>
      <c r="M69" s="11" t="str">
        <f>IF('2-oncologie hors vasc'!I40&lt;&gt;"",1,"")</f>
        <v/>
      </c>
      <c r="N69" s="11" t="str">
        <f>IF('2-oncologie hors vasc'!J40&lt;&gt;"",1,"")</f>
        <v/>
      </c>
      <c r="O69" s="11" t="str">
        <f>IF('2-oncologie hors vasc'!K40&lt;&gt;"",1,"")</f>
        <v/>
      </c>
      <c r="P69" s="11" t="str">
        <f>IF('2-oncologie hors vasc'!L40&lt;&gt;"",1,"")</f>
        <v/>
      </c>
      <c r="Q69" s="11" t="str">
        <f>IF('2-oncologie hors vasc'!M40&lt;&gt;"",1,"")</f>
        <v/>
      </c>
      <c r="R69" s="11" t="str">
        <f>IF('2-oncologie hors vasc'!N40&lt;&gt;"",1,"")</f>
        <v/>
      </c>
      <c r="S69" s="11" t="str">
        <f>IF('2-oncologie hors vasc'!O40&lt;&gt;"",1,"")</f>
        <v/>
      </c>
      <c r="T69" s="11" t="str">
        <f>IF('2-oncologie hors vasc'!P40&lt;&gt;"",1,"")</f>
        <v/>
      </c>
      <c r="U69" s="11" t="str">
        <f>IF('2-oncologie hors vasc'!Q40&lt;&gt;"",1,"")</f>
        <v/>
      </c>
      <c r="V69" s="11" t="str">
        <f>IF('2-oncologie hors vasc'!R40&lt;&gt;"",1,"")</f>
        <v/>
      </c>
      <c r="W69" s="11" t="str">
        <f>IF('2-oncologie hors vasc'!S40&lt;&gt;"",1,"")</f>
        <v/>
      </c>
      <c r="X69" s="190" t="str">
        <f>IF('2-oncologie hors vasc'!T40&lt;&gt;"",'2-oncologie hors vasc'!T40,"")</f>
        <v/>
      </c>
      <c r="Y69" s="190" t="str">
        <f>IF('2-oncologie hors vasc'!U40&lt;&gt;"",'2-oncologie hors vasc'!U40,"")</f>
        <v/>
      </c>
      <c r="Z69" s="59"/>
    </row>
    <row r="70" spans="1:26" x14ac:dyDescent="0.25">
      <c r="B70" s="11">
        <v>69</v>
      </c>
      <c r="C70" s="190" t="s">
        <v>189</v>
      </c>
      <c r="D70" s="190" t="str">
        <f>IF('2-oncologie hors vasc'!A41&lt;&gt;"",'2-oncologie hors vasc'!A41,"")</f>
        <v/>
      </c>
      <c r="E70" s="190" t="str">
        <f t="shared" si="5"/>
        <v/>
      </c>
      <c r="F70" s="190" t="str">
        <f>IF('2-oncologie hors vasc'!B41&lt;&gt;"",'2-oncologie hors vasc'!B41,"")</f>
        <v/>
      </c>
      <c r="G70" s="11" t="str">
        <f>IF('2-oncologie hors vasc'!C41&lt;&gt;"",'2-oncologie hors vasc'!C41,"")</f>
        <v/>
      </c>
      <c r="H70" s="11" t="str">
        <f>IF('2-oncologie hors vasc'!D41&lt;&gt;"",1,"")</f>
        <v/>
      </c>
      <c r="I70" s="11" t="str">
        <f>IF('2-oncologie hors vasc'!E41&lt;&gt;"",1,"")</f>
        <v/>
      </c>
      <c r="J70" s="11" t="str">
        <f>IF('2-oncologie hors vasc'!F41&lt;&gt;"",1,"")</f>
        <v/>
      </c>
      <c r="K70" s="11" t="str">
        <f>IF('2-oncologie hors vasc'!G41&lt;&gt;"",1,"")</f>
        <v/>
      </c>
      <c r="L70" s="11" t="str">
        <f>IF('2-oncologie hors vasc'!H41&lt;&gt;"",1,"")</f>
        <v/>
      </c>
      <c r="M70" s="11" t="str">
        <f>IF('2-oncologie hors vasc'!I41&lt;&gt;"",1,"")</f>
        <v/>
      </c>
      <c r="N70" s="11" t="str">
        <f>IF('2-oncologie hors vasc'!J41&lt;&gt;"",1,"")</f>
        <v/>
      </c>
      <c r="O70" s="11" t="str">
        <f>IF('2-oncologie hors vasc'!K41&lt;&gt;"",1,"")</f>
        <v/>
      </c>
      <c r="P70" s="11" t="str">
        <f>IF('2-oncologie hors vasc'!L41&lt;&gt;"",1,"")</f>
        <v/>
      </c>
      <c r="Q70" s="11" t="str">
        <f>IF('2-oncologie hors vasc'!M41&lt;&gt;"",1,"")</f>
        <v/>
      </c>
      <c r="R70" s="11" t="str">
        <f>IF('2-oncologie hors vasc'!N41&lt;&gt;"",1,"")</f>
        <v/>
      </c>
      <c r="S70" s="11" t="str">
        <f>IF('2-oncologie hors vasc'!O41&lt;&gt;"",1,"")</f>
        <v/>
      </c>
      <c r="T70" s="11" t="str">
        <f>IF('2-oncologie hors vasc'!P41&lt;&gt;"",1,"")</f>
        <v/>
      </c>
      <c r="U70" s="11" t="str">
        <f>IF('2-oncologie hors vasc'!Q41&lt;&gt;"",1,"")</f>
        <v/>
      </c>
      <c r="V70" s="11" t="str">
        <f>IF('2-oncologie hors vasc'!R41&lt;&gt;"",1,"")</f>
        <v/>
      </c>
      <c r="W70" s="11" t="str">
        <f>IF('2-oncologie hors vasc'!S41&lt;&gt;"",1,"")</f>
        <v/>
      </c>
      <c r="X70" s="190" t="str">
        <f>IF('2-oncologie hors vasc'!T41&lt;&gt;"",'2-oncologie hors vasc'!T41,"")</f>
        <v/>
      </c>
      <c r="Y70" s="190" t="str">
        <f>IF('2-oncologie hors vasc'!U41&lt;&gt;"",'2-oncologie hors vasc'!U41,"")</f>
        <v/>
      </c>
      <c r="Z70" s="59"/>
    </row>
    <row r="71" spans="1:26" x14ac:dyDescent="0.25">
      <c r="B71" s="11">
        <v>70</v>
      </c>
      <c r="C71" s="190" t="s">
        <v>189</v>
      </c>
      <c r="D71" s="190" t="str">
        <f>IF('2-oncologie hors vasc'!A42&lt;&gt;"",'2-oncologie hors vasc'!A42,"")</f>
        <v/>
      </c>
      <c r="E71" s="190" t="str">
        <f t="shared" si="5"/>
        <v/>
      </c>
      <c r="F71" s="190" t="str">
        <f>IF('2-oncologie hors vasc'!B42&lt;&gt;"",'2-oncologie hors vasc'!B42,"")</f>
        <v/>
      </c>
      <c r="G71" s="11" t="str">
        <f>IF('2-oncologie hors vasc'!C42&lt;&gt;"",'2-oncologie hors vasc'!C42,"")</f>
        <v/>
      </c>
      <c r="H71" s="11" t="str">
        <f>IF('2-oncologie hors vasc'!D42&lt;&gt;"",1,"")</f>
        <v/>
      </c>
      <c r="I71" s="11" t="str">
        <f>IF('2-oncologie hors vasc'!E42&lt;&gt;"",1,"")</f>
        <v/>
      </c>
      <c r="J71" s="11" t="str">
        <f>IF('2-oncologie hors vasc'!F42&lt;&gt;"",1,"")</f>
        <v/>
      </c>
      <c r="K71" s="11" t="str">
        <f>IF('2-oncologie hors vasc'!G42&lt;&gt;"",1,"")</f>
        <v/>
      </c>
      <c r="L71" s="11" t="str">
        <f>IF('2-oncologie hors vasc'!H42&lt;&gt;"",1,"")</f>
        <v/>
      </c>
      <c r="M71" s="11" t="str">
        <f>IF('2-oncologie hors vasc'!I42&lt;&gt;"",1,"")</f>
        <v/>
      </c>
      <c r="N71" s="11" t="str">
        <f>IF('2-oncologie hors vasc'!J42&lt;&gt;"",1,"")</f>
        <v/>
      </c>
      <c r="O71" s="11" t="str">
        <f>IF('2-oncologie hors vasc'!K42&lt;&gt;"",1,"")</f>
        <v/>
      </c>
      <c r="P71" s="11" t="str">
        <f>IF('2-oncologie hors vasc'!L42&lt;&gt;"",1,"")</f>
        <v/>
      </c>
      <c r="Q71" s="11" t="str">
        <f>IF('2-oncologie hors vasc'!M42&lt;&gt;"",1,"")</f>
        <v/>
      </c>
      <c r="R71" s="11" t="str">
        <f>IF('2-oncologie hors vasc'!N42&lt;&gt;"",1,"")</f>
        <v/>
      </c>
      <c r="S71" s="11" t="str">
        <f>IF('2-oncologie hors vasc'!O42&lt;&gt;"",1,"")</f>
        <v/>
      </c>
      <c r="T71" s="11" t="str">
        <f>IF('2-oncologie hors vasc'!P42&lt;&gt;"",1,"")</f>
        <v/>
      </c>
      <c r="U71" s="11" t="str">
        <f>IF('2-oncologie hors vasc'!Q42&lt;&gt;"",1,"")</f>
        <v/>
      </c>
      <c r="V71" s="11" t="str">
        <f>IF('2-oncologie hors vasc'!R42&lt;&gt;"",1,"")</f>
        <v/>
      </c>
      <c r="W71" s="11" t="str">
        <f>IF('2-oncologie hors vasc'!S42&lt;&gt;"",1,"")</f>
        <v/>
      </c>
      <c r="X71" s="190" t="str">
        <f>IF('2-oncologie hors vasc'!T42&lt;&gt;"",'2-oncologie hors vasc'!T42,"")</f>
        <v/>
      </c>
      <c r="Y71" s="190" t="str">
        <f>IF('2-oncologie hors vasc'!U42&lt;&gt;"",'2-oncologie hors vasc'!U42,"")</f>
        <v/>
      </c>
      <c r="Z71" s="59"/>
    </row>
    <row r="72" spans="1:26" x14ac:dyDescent="0.25">
      <c r="B72" s="11">
        <v>71</v>
      </c>
      <c r="C72" s="190" t="s">
        <v>189</v>
      </c>
      <c r="D72" s="190" t="str">
        <f>IF('2-oncologie hors vasc'!A43&lt;&gt;"",'2-oncologie hors vasc'!A43,"")</f>
        <v/>
      </c>
      <c r="E72" s="190" t="str">
        <f t="shared" si="5"/>
        <v/>
      </c>
      <c r="F72" s="190" t="str">
        <f>IF('2-oncologie hors vasc'!B43&lt;&gt;"",'2-oncologie hors vasc'!B43,"")</f>
        <v/>
      </c>
      <c r="G72" s="11" t="str">
        <f>IF('2-oncologie hors vasc'!C43&lt;&gt;"",'2-oncologie hors vasc'!C43,"")</f>
        <v/>
      </c>
      <c r="H72" s="11" t="str">
        <f>IF('2-oncologie hors vasc'!D43&lt;&gt;"",1,"")</f>
        <v/>
      </c>
      <c r="I72" s="11" t="str">
        <f>IF('2-oncologie hors vasc'!E43&lt;&gt;"",1,"")</f>
        <v/>
      </c>
      <c r="J72" s="11" t="str">
        <f>IF('2-oncologie hors vasc'!F43&lt;&gt;"",1,"")</f>
        <v/>
      </c>
      <c r="K72" s="11" t="str">
        <f>IF('2-oncologie hors vasc'!G43&lt;&gt;"",1,"")</f>
        <v/>
      </c>
      <c r="L72" s="11" t="str">
        <f>IF('2-oncologie hors vasc'!H43&lt;&gt;"",1,"")</f>
        <v/>
      </c>
      <c r="M72" s="11" t="str">
        <f>IF('2-oncologie hors vasc'!I43&lt;&gt;"",1,"")</f>
        <v/>
      </c>
      <c r="N72" s="11" t="str">
        <f>IF('2-oncologie hors vasc'!J43&lt;&gt;"",1,"")</f>
        <v/>
      </c>
      <c r="O72" s="11" t="str">
        <f>IF('2-oncologie hors vasc'!K43&lt;&gt;"",1,"")</f>
        <v/>
      </c>
      <c r="P72" s="11" t="str">
        <f>IF('2-oncologie hors vasc'!L43&lt;&gt;"",1,"")</f>
        <v/>
      </c>
      <c r="Q72" s="11" t="str">
        <f>IF('2-oncologie hors vasc'!M43&lt;&gt;"",1,"")</f>
        <v/>
      </c>
      <c r="R72" s="11" t="str">
        <f>IF('2-oncologie hors vasc'!N43&lt;&gt;"",1,"")</f>
        <v/>
      </c>
      <c r="S72" s="11" t="str">
        <f>IF('2-oncologie hors vasc'!O43&lt;&gt;"",1,"")</f>
        <v/>
      </c>
      <c r="T72" s="11" t="str">
        <f>IF('2-oncologie hors vasc'!P43&lt;&gt;"",1,"")</f>
        <v/>
      </c>
      <c r="U72" s="11" t="str">
        <f>IF('2-oncologie hors vasc'!Q43&lt;&gt;"",1,"")</f>
        <v/>
      </c>
      <c r="V72" s="11" t="str">
        <f>IF('2-oncologie hors vasc'!R43&lt;&gt;"",1,"")</f>
        <v/>
      </c>
      <c r="W72" s="11" t="str">
        <f>IF('2-oncologie hors vasc'!S43&lt;&gt;"",1,"")</f>
        <v/>
      </c>
      <c r="X72" s="190" t="str">
        <f>IF('2-oncologie hors vasc'!T43&lt;&gt;"",'2-oncologie hors vasc'!T43,"")</f>
        <v/>
      </c>
      <c r="Y72" s="190" t="str">
        <f>IF('2-oncologie hors vasc'!U43&lt;&gt;"",'2-oncologie hors vasc'!U43,"")</f>
        <v/>
      </c>
      <c r="Z72" s="59"/>
    </row>
    <row r="73" spans="1:26" x14ac:dyDescent="0.25">
      <c r="A73" s="191"/>
      <c r="B73" s="13">
        <v>72</v>
      </c>
      <c r="C73" s="191" t="s">
        <v>189</v>
      </c>
      <c r="D73" s="191" t="str">
        <f>IF('2-oncologie hors vasc'!A44&lt;&gt;"",'2-oncologie hors vasc'!A44,"")</f>
        <v/>
      </c>
      <c r="E73" s="191" t="str">
        <f t="shared" si="5"/>
        <v/>
      </c>
      <c r="F73" s="191" t="str">
        <f>IF('2-oncologie hors vasc'!B44&lt;&gt;"",'2-oncologie hors vasc'!B44,"")</f>
        <v/>
      </c>
      <c r="G73" s="13" t="str">
        <f>IF('2-oncologie hors vasc'!C44&lt;&gt;"",'2-oncologie hors vasc'!C44,"")</f>
        <v/>
      </c>
      <c r="H73" s="13" t="str">
        <f>IF('2-oncologie hors vasc'!D44&lt;&gt;"",1,"")</f>
        <v/>
      </c>
      <c r="I73" s="13" t="str">
        <f>IF('2-oncologie hors vasc'!E44&lt;&gt;"",1,"")</f>
        <v/>
      </c>
      <c r="J73" s="13" t="str">
        <f>IF('2-oncologie hors vasc'!F44&lt;&gt;"",1,"")</f>
        <v/>
      </c>
      <c r="K73" s="13" t="str">
        <f>IF('2-oncologie hors vasc'!G44&lt;&gt;"",1,"")</f>
        <v/>
      </c>
      <c r="L73" s="13" t="str">
        <f>IF('2-oncologie hors vasc'!H44&lt;&gt;"",1,"")</f>
        <v/>
      </c>
      <c r="M73" s="13" t="str">
        <f>IF('2-oncologie hors vasc'!I44&lt;&gt;"",1,"")</f>
        <v/>
      </c>
      <c r="N73" s="13" t="str">
        <f>IF('2-oncologie hors vasc'!J44&lt;&gt;"",1,"")</f>
        <v/>
      </c>
      <c r="O73" s="13" t="str">
        <f>IF('2-oncologie hors vasc'!K44&lt;&gt;"",1,"")</f>
        <v/>
      </c>
      <c r="P73" s="13" t="str">
        <f>IF('2-oncologie hors vasc'!L44&lt;&gt;"",1,"")</f>
        <v/>
      </c>
      <c r="Q73" s="13" t="str">
        <f>IF('2-oncologie hors vasc'!M44&lt;&gt;"",1,"")</f>
        <v/>
      </c>
      <c r="R73" s="13" t="str">
        <f>IF('2-oncologie hors vasc'!N44&lt;&gt;"",1,"")</f>
        <v/>
      </c>
      <c r="S73" s="13" t="str">
        <f>IF('2-oncologie hors vasc'!O44&lt;&gt;"",1,"")</f>
        <v/>
      </c>
      <c r="T73" s="13" t="str">
        <f>IF('2-oncologie hors vasc'!P44&lt;&gt;"",1,"")</f>
        <v/>
      </c>
      <c r="U73" s="13" t="str">
        <f>IF('2-oncologie hors vasc'!Q44&lt;&gt;"",1,"")</f>
        <v/>
      </c>
      <c r="V73" s="13" t="str">
        <f>IF('2-oncologie hors vasc'!R44&lt;&gt;"",1,"")</f>
        <v/>
      </c>
      <c r="W73" s="13" t="str">
        <f>IF('2-oncologie hors vasc'!S44&lt;&gt;"",1,"")</f>
        <v/>
      </c>
      <c r="X73" s="191" t="str">
        <f>IF('2-oncologie hors vasc'!T44&lt;&gt;"",'2-oncologie hors vasc'!T44,"")</f>
        <v/>
      </c>
      <c r="Y73" s="191" t="str">
        <f>IF('2-oncologie hors vasc'!U44&lt;&gt;"",'2-oncologie hors vasc'!U44,"")</f>
        <v/>
      </c>
      <c r="Z73" s="59"/>
    </row>
    <row r="74" spans="1:26" x14ac:dyDescent="0.25">
      <c r="B74" s="11">
        <v>73</v>
      </c>
      <c r="C74" s="190" t="s">
        <v>190</v>
      </c>
      <c r="D74" s="190" t="str">
        <f>IF('3-osté-articulaire'!A7&lt;&gt;"",'3-osté-articulaire'!A7,"")</f>
        <v>ARTHRO-graphie/scanner/IRM</v>
      </c>
      <c r="E74" s="190" t="str">
        <f>IF(D74&lt;&gt;"",CONCATENATE(D74,"-","osteo"),"")</f>
        <v>ARTHRO-graphie/scanner/IRM-osteo</v>
      </c>
      <c r="F74" s="190" t="str">
        <f>IF('3-osté-articulaire'!B7&lt;&gt;"",'3-osté-articulaire'!B7,"")</f>
        <v>coude, genou, main, pied…</v>
      </c>
      <c r="G74" s="11" t="str">
        <f>IF('3-osté-articulaire'!C7&lt;&gt;"",'3-osté-articulaire'!C7,"")</f>
        <v/>
      </c>
      <c r="H74" s="11" t="str">
        <f>IF('3-osté-articulaire'!D7&lt;&gt;"",1,"")</f>
        <v/>
      </c>
      <c r="I74" s="11" t="str">
        <f>IF('3-osté-articulaire'!E7&lt;&gt;"",1,"")</f>
        <v/>
      </c>
      <c r="J74" s="11" t="str">
        <f>IF('3-osté-articulaire'!F7&lt;&gt;"",1,"")</f>
        <v/>
      </c>
      <c r="K74" s="11" t="str">
        <f>IF('3-osté-articulaire'!G7&lt;&gt;"",1,"")</f>
        <v/>
      </c>
      <c r="L74" s="11" t="str">
        <f>IF('3-osté-articulaire'!H7&lt;&gt;"",1,"")</f>
        <v/>
      </c>
      <c r="M74" s="11" t="str">
        <f>IF('3-osté-articulaire'!I7&lt;&gt;"",1,"")</f>
        <v/>
      </c>
      <c r="N74" s="11" t="str">
        <f>IF('3-osté-articulaire'!J7&lt;&gt;"",1,"")</f>
        <v/>
      </c>
      <c r="O74" s="11" t="str">
        <f>IF('3-osté-articulaire'!K7&lt;&gt;"",1,"")</f>
        <v/>
      </c>
      <c r="P74" s="11" t="str">
        <f>IF('3-osté-articulaire'!L7&lt;&gt;"",1,"")</f>
        <v/>
      </c>
      <c r="Q74" s="11" t="str">
        <f>IF('3-osté-articulaire'!M7&lt;&gt;"",1,"")</f>
        <v/>
      </c>
      <c r="R74" s="11" t="str">
        <f>IF('3-osté-articulaire'!N7&lt;&gt;"",1,"")</f>
        <v/>
      </c>
      <c r="S74" s="11" t="str">
        <f>IF('3-osté-articulaire'!O7&lt;&gt;"",1,"")</f>
        <v/>
      </c>
      <c r="T74" s="11" t="str">
        <f>IF('3-osté-articulaire'!P7&lt;&gt;"",1,"")</f>
        <v/>
      </c>
      <c r="U74" s="11" t="str">
        <f>IF('3-osté-articulaire'!Q7&lt;&gt;"",1,"")</f>
        <v/>
      </c>
      <c r="V74" s="11" t="str">
        <f>IF('3-osté-articulaire'!R7&lt;&gt;"",1,"")</f>
        <v/>
      </c>
      <c r="W74" s="11" t="str">
        <f>IF('3-osté-articulaire'!S7&lt;&gt;"",1,"")</f>
        <v/>
      </c>
      <c r="X74" s="190" t="str">
        <f>IF('3-osté-articulaire'!T7&lt;&gt;"",'3-osté-articulaire'!T7,"")</f>
        <v/>
      </c>
      <c r="Y74" s="190" t="str">
        <f>IF('3-osté-articulaire'!U7&lt;&gt;"",'3-osté-articulaire'!U7,"")</f>
        <v/>
      </c>
      <c r="Z74" s="59"/>
    </row>
    <row r="75" spans="1:26" x14ac:dyDescent="0.25">
      <c r="B75" s="11">
        <v>74</v>
      </c>
      <c r="C75" s="190" t="s">
        <v>190</v>
      </c>
      <c r="D75" s="190" t="str">
        <f>IF('3-osté-articulaire'!A8&lt;&gt;"",'3-osté-articulaire'!A8,"")</f>
        <v>MYELO-graphie/scanner</v>
      </c>
      <c r="E75" s="190" t="str">
        <f t="shared" ref="E75:E86" si="6">IF(D75&lt;&gt;"",CONCATENATE(D75,"-","osteo"),"")</f>
        <v>MYELO-graphie/scanner-osteo</v>
      </c>
      <c r="F75" s="190" t="str">
        <f>IF('3-osté-articulaire'!B8&lt;&gt;"",'3-osté-articulaire'!B8,"")</f>
        <v>radiculosaccographie</v>
      </c>
      <c r="G75" s="11" t="str">
        <f>IF('3-osté-articulaire'!C8&lt;&gt;"",'3-osté-articulaire'!C8,"")</f>
        <v/>
      </c>
      <c r="H75" s="11" t="str">
        <f>IF('3-osté-articulaire'!D8&lt;&gt;"",1,"")</f>
        <v/>
      </c>
      <c r="I75" s="11" t="str">
        <f>IF('3-osté-articulaire'!E8&lt;&gt;"",1,"")</f>
        <v/>
      </c>
      <c r="J75" s="11" t="str">
        <f>IF('3-osté-articulaire'!F8&lt;&gt;"",1,"")</f>
        <v/>
      </c>
      <c r="K75" s="11" t="str">
        <f>IF('3-osté-articulaire'!G8&lt;&gt;"",1,"")</f>
        <v/>
      </c>
      <c r="L75" s="11" t="str">
        <f>IF('3-osté-articulaire'!H8&lt;&gt;"",1,"")</f>
        <v/>
      </c>
      <c r="M75" s="11" t="str">
        <f>IF('3-osté-articulaire'!I8&lt;&gt;"",1,"")</f>
        <v/>
      </c>
      <c r="N75" s="11" t="str">
        <f>IF('3-osté-articulaire'!J8&lt;&gt;"",1,"")</f>
        <v/>
      </c>
      <c r="O75" s="11" t="str">
        <f>IF('3-osté-articulaire'!K8&lt;&gt;"",1,"")</f>
        <v/>
      </c>
      <c r="P75" s="11" t="str">
        <f>IF('3-osté-articulaire'!L8&lt;&gt;"",1,"")</f>
        <v/>
      </c>
      <c r="Q75" s="11" t="str">
        <f>IF('3-osté-articulaire'!M8&lt;&gt;"",1,"")</f>
        <v/>
      </c>
      <c r="R75" s="11" t="str">
        <f>IF('3-osté-articulaire'!N8&lt;&gt;"",1,"")</f>
        <v/>
      </c>
      <c r="S75" s="11" t="str">
        <f>IF('3-osté-articulaire'!O8&lt;&gt;"",1,"")</f>
        <v/>
      </c>
      <c r="T75" s="11" t="str">
        <f>IF('3-osté-articulaire'!P8&lt;&gt;"",1,"")</f>
        <v/>
      </c>
      <c r="U75" s="11" t="str">
        <f>IF('3-osté-articulaire'!Q8&lt;&gt;"",1,"")</f>
        <v/>
      </c>
      <c r="V75" s="11" t="str">
        <f>IF('3-osté-articulaire'!R8&lt;&gt;"",1,"")</f>
        <v/>
      </c>
      <c r="W75" s="11" t="str">
        <f>IF('3-osté-articulaire'!S8&lt;&gt;"",1,"")</f>
        <v/>
      </c>
      <c r="X75" s="190" t="str">
        <f>IF('3-osté-articulaire'!T8&lt;&gt;"",'3-osté-articulaire'!T8,"")</f>
        <v/>
      </c>
      <c r="Y75" s="190" t="str">
        <f>IF('3-osté-articulaire'!U8&lt;&gt;"",'3-osté-articulaire'!U8,"")</f>
        <v/>
      </c>
      <c r="Z75" s="59"/>
    </row>
    <row r="76" spans="1:26" x14ac:dyDescent="0.25">
      <c r="B76" s="11">
        <v>75</v>
      </c>
      <c r="C76" s="190" t="s">
        <v>190</v>
      </c>
      <c r="D76" s="190" t="str">
        <f>IF('3-osté-articulaire'!A9&lt;&gt;"",'3-osté-articulaire'!A9,"")</f>
        <v>DISCO-graphie/scanner</v>
      </c>
      <c r="E76" s="190" t="str">
        <f t="shared" si="6"/>
        <v>DISCO-graphie/scanner-osteo</v>
      </c>
      <c r="F76" s="190" t="str">
        <f>IF('3-osté-articulaire'!B9&lt;&gt;"",'3-osté-articulaire'!B9,"")</f>
        <v/>
      </c>
      <c r="G76" s="11" t="str">
        <f>IF('3-osté-articulaire'!C9&lt;&gt;"",'3-osté-articulaire'!C9,"")</f>
        <v/>
      </c>
      <c r="H76" s="11" t="str">
        <f>IF('3-osté-articulaire'!D9&lt;&gt;"",1,"")</f>
        <v/>
      </c>
      <c r="I76" s="11" t="str">
        <f>IF('3-osté-articulaire'!E9&lt;&gt;"",1,"")</f>
        <v/>
      </c>
      <c r="J76" s="11" t="str">
        <f>IF('3-osté-articulaire'!F9&lt;&gt;"",1,"")</f>
        <v/>
      </c>
      <c r="K76" s="11" t="str">
        <f>IF('3-osté-articulaire'!G9&lt;&gt;"",1,"")</f>
        <v/>
      </c>
      <c r="L76" s="11" t="str">
        <f>IF('3-osté-articulaire'!H9&lt;&gt;"",1,"")</f>
        <v/>
      </c>
      <c r="M76" s="11" t="str">
        <f>IF('3-osté-articulaire'!I9&lt;&gt;"",1,"")</f>
        <v/>
      </c>
      <c r="N76" s="11" t="str">
        <f>IF('3-osté-articulaire'!J9&lt;&gt;"",1,"")</f>
        <v/>
      </c>
      <c r="O76" s="11" t="str">
        <f>IF('3-osté-articulaire'!K9&lt;&gt;"",1,"")</f>
        <v/>
      </c>
      <c r="P76" s="11" t="str">
        <f>IF('3-osté-articulaire'!L9&lt;&gt;"",1,"")</f>
        <v/>
      </c>
      <c r="Q76" s="11" t="str">
        <f>IF('3-osté-articulaire'!M9&lt;&gt;"",1,"")</f>
        <v/>
      </c>
      <c r="R76" s="11" t="str">
        <f>IF('3-osté-articulaire'!N9&lt;&gt;"",1,"")</f>
        <v/>
      </c>
      <c r="S76" s="11" t="str">
        <f>IF('3-osté-articulaire'!O9&lt;&gt;"",1,"")</f>
        <v/>
      </c>
      <c r="T76" s="11" t="str">
        <f>IF('3-osté-articulaire'!P9&lt;&gt;"",1,"")</f>
        <v/>
      </c>
      <c r="U76" s="11" t="str">
        <f>IF('3-osté-articulaire'!Q9&lt;&gt;"",1,"")</f>
        <v/>
      </c>
      <c r="V76" s="11" t="str">
        <f>IF('3-osté-articulaire'!R9&lt;&gt;"",1,"")</f>
        <v/>
      </c>
      <c r="W76" s="11" t="str">
        <f>IF('3-osté-articulaire'!S9&lt;&gt;"",1,"")</f>
        <v/>
      </c>
      <c r="X76" s="190" t="str">
        <f>IF('3-osté-articulaire'!T9&lt;&gt;"",'3-osté-articulaire'!T9,"")</f>
        <v/>
      </c>
      <c r="Y76" s="190" t="str">
        <f>IF('3-osté-articulaire'!U9&lt;&gt;"",'3-osté-articulaire'!U9,"")</f>
        <v/>
      </c>
      <c r="Z76" s="59"/>
    </row>
    <row r="77" spans="1:26" x14ac:dyDescent="0.25">
      <c r="B77" s="11">
        <v>76</v>
      </c>
      <c r="C77" s="190" t="s">
        <v>190</v>
      </c>
      <c r="D77" s="190" t="str">
        <f>IF('3-osté-articulaire'!A10&lt;&gt;"",'3-osté-articulaire'!A10,"")</f>
        <v>BIOPSIES rachidiennes</v>
      </c>
      <c r="E77" s="190" t="str">
        <f t="shared" si="6"/>
        <v>BIOPSIES rachidiennes-osteo</v>
      </c>
      <c r="F77" s="190" t="str">
        <f>IF('3-osté-articulaire'!B10&lt;&gt;"",'3-osté-articulaire'!B10,"")</f>
        <v>vertébrale, discale…</v>
      </c>
      <c r="G77" s="11" t="str">
        <f>IF('3-osté-articulaire'!C10&lt;&gt;"",'3-osté-articulaire'!C10,"")</f>
        <v/>
      </c>
      <c r="H77" s="11" t="str">
        <f>IF('3-osté-articulaire'!D10&lt;&gt;"",1,"")</f>
        <v/>
      </c>
      <c r="I77" s="11" t="str">
        <f>IF('3-osté-articulaire'!E10&lt;&gt;"",1,"")</f>
        <v/>
      </c>
      <c r="J77" s="11" t="str">
        <f>IF('3-osté-articulaire'!F10&lt;&gt;"",1,"")</f>
        <v/>
      </c>
      <c r="K77" s="11" t="str">
        <f>IF('3-osté-articulaire'!G10&lt;&gt;"",1,"")</f>
        <v/>
      </c>
      <c r="L77" s="11" t="str">
        <f>IF('3-osté-articulaire'!H10&lt;&gt;"",1,"")</f>
        <v/>
      </c>
      <c r="M77" s="11" t="str">
        <f>IF('3-osté-articulaire'!I10&lt;&gt;"",1,"")</f>
        <v/>
      </c>
      <c r="N77" s="11" t="str">
        <f>IF('3-osté-articulaire'!J10&lt;&gt;"",1,"")</f>
        <v/>
      </c>
      <c r="O77" s="11" t="str">
        <f>IF('3-osté-articulaire'!K10&lt;&gt;"",1,"")</f>
        <v/>
      </c>
      <c r="P77" s="11" t="str">
        <f>IF('3-osté-articulaire'!L10&lt;&gt;"",1,"")</f>
        <v/>
      </c>
      <c r="Q77" s="11" t="str">
        <f>IF('3-osté-articulaire'!M10&lt;&gt;"",1,"")</f>
        <v/>
      </c>
      <c r="R77" s="11" t="str">
        <f>IF('3-osté-articulaire'!N10&lt;&gt;"",1,"")</f>
        <v/>
      </c>
      <c r="S77" s="11" t="str">
        <f>IF('3-osté-articulaire'!O10&lt;&gt;"",1,"")</f>
        <v/>
      </c>
      <c r="T77" s="11" t="str">
        <f>IF('3-osté-articulaire'!P10&lt;&gt;"",1,"")</f>
        <v/>
      </c>
      <c r="U77" s="11" t="str">
        <f>IF('3-osté-articulaire'!Q10&lt;&gt;"",1,"")</f>
        <v/>
      </c>
      <c r="V77" s="11" t="str">
        <f>IF('3-osté-articulaire'!R10&lt;&gt;"",1,"")</f>
        <v/>
      </c>
      <c r="W77" s="11" t="str">
        <f>IF('3-osté-articulaire'!S10&lt;&gt;"",1,"")</f>
        <v/>
      </c>
      <c r="X77" s="190" t="str">
        <f>IF('3-osté-articulaire'!T10&lt;&gt;"",'3-osté-articulaire'!T10,"")</f>
        <v/>
      </c>
      <c r="Y77" s="190" t="str">
        <f>IF('3-osté-articulaire'!U10&lt;&gt;"",'3-osté-articulaire'!U10,"")</f>
        <v/>
      </c>
      <c r="Z77" s="59"/>
    </row>
    <row r="78" spans="1:26" x14ac:dyDescent="0.25">
      <c r="B78" s="11">
        <v>77</v>
      </c>
      <c r="C78" s="190" t="s">
        <v>190</v>
      </c>
      <c r="D78" s="190" t="str">
        <f>IF('3-osté-articulaire'!A11&lt;&gt;"",'3-osté-articulaire'!A11,"")</f>
        <v>BIOPSIES ostéo-articulaires 
hors rachis</v>
      </c>
      <c r="E78" s="190" t="str">
        <f t="shared" si="6"/>
        <v>BIOPSIES ostéo-articulaires 
hors rachis-osteo</v>
      </c>
      <c r="F78" s="190" t="str">
        <f>IF('3-osté-articulaire'!B11&lt;&gt;"",'3-osté-articulaire'!B11,"")</f>
        <v>synoviale, parties molles, muscles…</v>
      </c>
      <c r="G78" s="11" t="str">
        <f>IF('3-osté-articulaire'!C11&lt;&gt;"",'3-osté-articulaire'!C11,"")</f>
        <v/>
      </c>
      <c r="H78" s="11" t="str">
        <f>IF('3-osté-articulaire'!D11&lt;&gt;"",1,"")</f>
        <v/>
      </c>
      <c r="I78" s="11" t="str">
        <f>IF('3-osté-articulaire'!E11&lt;&gt;"",1,"")</f>
        <v/>
      </c>
      <c r="J78" s="11" t="str">
        <f>IF('3-osté-articulaire'!F11&lt;&gt;"",1,"")</f>
        <v/>
      </c>
      <c r="K78" s="11" t="str">
        <f>IF('3-osté-articulaire'!G11&lt;&gt;"",1,"")</f>
        <v/>
      </c>
      <c r="L78" s="11" t="str">
        <f>IF('3-osté-articulaire'!H11&lt;&gt;"",1,"")</f>
        <v/>
      </c>
      <c r="M78" s="11" t="str">
        <f>IF('3-osté-articulaire'!I11&lt;&gt;"",1,"")</f>
        <v/>
      </c>
      <c r="N78" s="11" t="str">
        <f>IF('3-osté-articulaire'!J11&lt;&gt;"",1,"")</f>
        <v/>
      </c>
      <c r="O78" s="11" t="str">
        <f>IF('3-osté-articulaire'!K11&lt;&gt;"",1,"")</f>
        <v/>
      </c>
      <c r="P78" s="11" t="str">
        <f>IF('3-osté-articulaire'!L11&lt;&gt;"",1,"")</f>
        <v/>
      </c>
      <c r="Q78" s="11" t="str">
        <f>IF('3-osté-articulaire'!M11&lt;&gt;"",1,"")</f>
        <v/>
      </c>
      <c r="R78" s="11" t="str">
        <f>IF('3-osté-articulaire'!N11&lt;&gt;"",1,"")</f>
        <v/>
      </c>
      <c r="S78" s="11" t="str">
        <f>IF('3-osté-articulaire'!O11&lt;&gt;"",1,"")</f>
        <v/>
      </c>
      <c r="T78" s="11" t="str">
        <f>IF('3-osté-articulaire'!P11&lt;&gt;"",1,"")</f>
        <v/>
      </c>
      <c r="U78" s="11" t="str">
        <f>IF('3-osté-articulaire'!Q11&lt;&gt;"",1,"")</f>
        <v/>
      </c>
      <c r="V78" s="11" t="str">
        <f>IF('3-osté-articulaire'!R11&lt;&gt;"",1,"")</f>
        <v/>
      </c>
      <c r="W78" s="11" t="str">
        <f>IF('3-osté-articulaire'!S11&lt;&gt;"",1,"")</f>
        <v/>
      </c>
      <c r="X78" s="190" t="str">
        <f>IF('3-osté-articulaire'!T11&lt;&gt;"",'3-osté-articulaire'!T11,"")</f>
        <v/>
      </c>
      <c r="Y78" s="190" t="str">
        <f>IF('3-osté-articulaire'!U11&lt;&gt;"",'3-osté-articulaire'!U11,"")</f>
        <v/>
      </c>
      <c r="Z78" s="59"/>
    </row>
    <row r="79" spans="1:26" x14ac:dyDescent="0.25">
      <c r="B79" s="11">
        <v>78</v>
      </c>
      <c r="C79" s="190" t="s">
        <v>190</v>
      </c>
      <c r="D79" s="190" t="str">
        <f>IF('3-osté-articulaire'!A16&lt;&gt;"",'3-osté-articulaire'!A16,"")</f>
        <v>PONCTION puis
INFILTRATION rachidienne
à visée antalgique
(ex : sympatholyse, 
neurolyse)</v>
      </c>
      <c r="E79" s="190" t="str">
        <f t="shared" si="6"/>
        <v>PONCTION puis
INFILTRATION rachidienne
à visée antalgique
(ex : sympatholyse, 
neurolyse)-osteo</v>
      </c>
      <c r="F79" s="190" t="str">
        <f>IF('3-osté-articulaire'!B16&lt;&gt;"",'3-osté-articulaire'!B16,"")</f>
        <v>épidurale, foraminale, 
intradiscale, articulaire postérieure, 
plexus ganglionnaire, 
nerfs périphériques…</v>
      </c>
      <c r="G79" s="11" t="str">
        <f>IF('3-osté-articulaire'!C16&lt;&gt;"",'3-osté-articulaire'!C16,"")</f>
        <v/>
      </c>
      <c r="H79" s="11" t="str">
        <f>IF('3-osté-articulaire'!D16&lt;&gt;"",1,"")</f>
        <v/>
      </c>
      <c r="I79" s="11" t="str">
        <f>IF('3-osté-articulaire'!E16&lt;&gt;"",1,"")</f>
        <v/>
      </c>
      <c r="J79" s="11" t="str">
        <f>IF('3-osté-articulaire'!F16&lt;&gt;"",1,"")</f>
        <v/>
      </c>
      <c r="K79" s="11" t="str">
        <f>IF('3-osté-articulaire'!G16&lt;&gt;"",1,"")</f>
        <v/>
      </c>
      <c r="L79" s="11" t="str">
        <f>IF('3-osté-articulaire'!H16&lt;&gt;"",1,"")</f>
        <v/>
      </c>
      <c r="M79" s="11" t="str">
        <f>IF('3-osté-articulaire'!I16&lt;&gt;"",1,"")</f>
        <v/>
      </c>
      <c r="N79" s="11" t="str">
        <f>IF('3-osté-articulaire'!J16&lt;&gt;"",1,"")</f>
        <v/>
      </c>
      <c r="O79" s="11" t="str">
        <f>IF('3-osté-articulaire'!K16&lt;&gt;"",1,"")</f>
        <v/>
      </c>
      <c r="P79" s="11" t="str">
        <f>IF('3-osté-articulaire'!L16&lt;&gt;"",1,"")</f>
        <v/>
      </c>
      <c r="Q79" s="11" t="str">
        <f>IF('3-osté-articulaire'!M16&lt;&gt;"",1,"")</f>
        <v/>
      </c>
      <c r="R79" s="11" t="str">
        <f>IF('3-osté-articulaire'!N16&lt;&gt;"",1,"")</f>
        <v/>
      </c>
      <c r="S79" s="11" t="str">
        <f>IF('3-osté-articulaire'!O16&lt;&gt;"",1,"")</f>
        <v/>
      </c>
      <c r="T79" s="11" t="str">
        <f>IF('3-osté-articulaire'!P16&lt;&gt;"",1,"")</f>
        <v/>
      </c>
      <c r="U79" s="11" t="str">
        <f>IF('3-osté-articulaire'!Q16&lt;&gt;"",1,"")</f>
        <v/>
      </c>
      <c r="V79" s="11" t="str">
        <f>IF('3-osté-articulaire'!R16&lt;&gt;"",1,"")</f>
        <v/>
      </c>
      <c r="W79" s="11" t="str">
        <f>IF('3-osté-articulaire'!S16&lt;&gt;"",1,"")</f>
        <v/>
      </c>
      <c r="X79" s="190" t="str">
        <f>IF('3-osté-articulaire'!T16&lt;&gt;"",'3-osté-articulaire'!T16,"")</f>
        <v/>
      </c>
      <c r="Y79" s="190" t="str">
        <f>IF('3-osté-articulaire'!U16&lt;&gt;"",'3-osté-articulaire'!U16,"")</f>
        <v/>
      </c>
      <c r="Z79" s="59"/>
    </row>
    <row r="80" spans="1:26" x14ac:dyDescent="0.25">
      <c r="B80" s="11">
        <v>79</v>
      </c>
      <c r="C80" s="190" t="s">
        <v>190</v>
      </c>
      <c r="D80" s="190" t="str">
        <f>IF('3-osté-articulaire'!A17&lt;&gt;"",'3-osté-articulaire'!A17,"")</f>
        <v xml:space="preserve">INJECTIONS
intra-articulaires 
</v>
      </c>
      <c r="E80" s="190" t="str">
        <f t="shared" si="6"/>
        <v>INJECTIONS
intra-articulaires 
-osteo</v>
      </c>
      <c r="F80" s="190" t="str">
        <f>IF('3-osté-articulaire'!B17&lt;&gt;"",'3-osté-articulaire'!B17,"")</f>
        <v>bassin, épaule, cheville, 
genou, poignet
distension capsulaire, 
rhizolyse, synoviorthèse,
visco-supplémentation…</v>
      </c>
      <c r="G80" s="11" t="str">
        <f>IF('3-osté-articulaire'!C17&lt;&gt;"",'3-osté-articulaire'!C17,"")</f>
        <v/>
      </c>
      <c r="H80" s="11" t="str">
        <f>IF('3-osté-articulaire'!D17&lt;&gt;"",1,"")</f>
        <v/>
      </c>
      <c r="I80" s="11" t="str">
        <f>IF('3-osté-articulaire'!E17&lt;&gt;"",1,"")</f>
        <v/>
      </c>
      <c r="J80" s="11" t="str">
        <f>IF('3-osté-articulaire'!F17&lt;&gt;"",1,"")</f>
        <v/>
      </c>
      <c r="K80" s="11" t="str">
        <f>IF('3-osté-articulaire'!G17&lt;&gt;"",1,"")</f>
        <v/>
      </c>
      <c r="L80" s="11" t="str">
        <f>IF('3-osté-articulaire'!H17&lt;&gt;"",1,"")</f>
        <v/>
      </c>
      <c r="M80" s="11" t="str">
        <f>IF('3-osté-articulaire'!I17&lt;&gt;"",1,"")</f>
        <v/>
      </c>
      <c r="N80" s="11" t="str">
        <f>IF('3-osté-articulaire'!J17&lt;&gt;"",1,"")</f>
        <v/>
      </c>
      <c r="O80" s="11" t="str">
        <f>IF('3-osté-articulaire'!K17&lt;&gt;"",1,"")</f>
        <v/>
      </c>
      <c r="P80" s="11" t="str">
        <f>IF('3-osté-articulaire'!L17&lt;&gt;"",1,"")</f>
        <v/>
      </c>
      <c r="Q80" s="11" t="str">
        <f>IF('3-osté-articulaire'!M17&lt;&gt;"",1,"")</f>
        <v/>
      </c>
      <c r="R80" s="11" t="str">
        <f>IF('3-osté-articulaire'!N17&lt;&gt;"",1,"")</f>
        <v/>
      </c>
      <c r="S80" s="11" t="str">
        <f>IF('3-osté-articulaire'!O17&lt;&gt;"",1,"")</f>
        <v/>
      </c>
      <c r="T80" s="11" t="str">
        <f>IF('3-osté-articulaire'!P17&lt;&gt;"",1,"")</f>
        <v/>
      </c>
      <c r="U80" s="11" t="str">
        <f>IF('3-osté-articulaire'!Q17&lt;&gt;"",1,"")</f>
        <v/>
      </c>
      <c r="V80" s="11" t="str">
        <f>IF('3-osté-articulaire'!R17&lt;&gt;"",1,"")</f>
        <v/>
      </c>
      <c r="W80" s="11" t="str">
        <f>IF('3-osté-articulaire'!S17&lt;&gt;"",1,"")</f>
        <v/>
      </c>
      <c r="X80" s="190" t="str">
        <f>IF('3-osté-articulaire'!T17&lt;&gt;"",'3-osté-articulaire'!T17,"")</f>
        <v/>
      </c>
      <c r="Y80" s="190" t="str">
        <f>IF('3-osté-articulaire'!U17&lt;&gt;"",'3-osté-articulaire'!U17,"")</f>
        <v/>
      </c>
      <c r="Z80" s="59"/>
    </row>
    <row r="81" spans="2:26" x14ac:dyDescent="0.25">
      <c r="B81" s="11">
        <v>80</v>
      </c>
      <c r="C81" s="190" t="s">
        <v>190</v>
      </c>
      <c r="D81" s="190" t="str">
        <f>IF('3-osté-articulaire'!A20&lt;&gt;"",'3-osté-articulaire'!A20,"")</f>
        <v>CIMENTOPLASTIE
intraosseuse
extrarachidienne
(ciment)</v>
      </c>
      <c r="E81" s="190" t="str">
        <f t="shared" si="6"/>
        <v>CIMENTOPLASTIE
intraosseuse
extrarachidienne
(ciment)-osteo</v>
      </c>
      <c r="F81" s="190" t="str">
        <f>IF('3-osté-articulaire'!B20&lt;&gt;"",'3-osté-articulaire'!B20,"")</f>
        <v/>
      </c>
      <c r="G81" s="11" t="str">
        <f>IF('3-osté-articulaire'!C20&lt;&gt;"",'3-osté-articulaire'!C20,"")</f>
        <v/>
      </c>
      <c r="H81" s="11" t="str">
        <f>IF('3-osté-articulaire'!D20&lt;&gt;"",1,"")</f>
        <v/>
      </c>
      <c r="I81" s="11" t="str">
        <f>IF('3-osté-articulaire'!E20&lt;&gt;"",1,"")</f>
        <v/>
      </c>
      <c r="J81" s="11" t="str">
        <f>IF('3-osté-articulaire'!F20&lt;&gt;"",1,"")</f>
        <v/>
      </c>
      <c r="K81" s="11" t="str">
        <f>IF('3-osté-articulaire'!G20&lt;&gt;"",1,"")</f>
        <v/>
      </c>
      <c r="L81" s="11" t="str">
        <f>IF('3-osté-articulaire'!H20&lt;&gt;"",1,"")</f>
        <v/>
      </c>
      <c r="M81" s="11" t="str">
        <f>IF('3-osté-articulaire'!I20&lt;&gt;"",1,"")</f>
        <v/>
      </c>
      <c r="N81" s="11" t="str">
        <f>IF('3-osté-articulaire'!J20&lt;&gt;"",1,"")</f>
        <v/>
      </c>
      <c r="O81" s="11" t="str">
        <f>IF('3-osté-articulaire'!K20&lt;&gt;"",1,"")</f>
        <v/>
      </c>
      <c r="P81" s="11" t="str">
        <f>IF('3-osté-articulaire'!L20&lt;&gt;"",1,"")</f>
        <v/>
      </c>
      <c r="Q81" s="11" t="str">
        <f>IF('3-osté-articulaire'!M20&lt;&gt;"",1,"")</f>
        <v/>
      </c>
      <c r="R81" s="11" t="str">
        <f>IF('3-osté-articulaire'!N20&lt;&gt;"",1,"")</f>
        <v/>
      </c>
      <c r="S81" s="11" t="str">
        <f>IF('3-osté-articulaire'!O20&lt;&gt;"",1,"")</f>
        <v/>
      </c>
      <c r="T81" s="11" t="str">
        <f>IF('3-osté-articulaire'!P20&lt;&gt;"",1,"")</f>
        <v/>
      </c>
      <c r="U81" s="11" t="str">
        <f>IF('3-osté-articulaire'!Q20&lt;&gt;"",1,"")</f>
        <v/>
      </c>
      <c r="V81" s="11" t="str">
        <f>IF('3-osté-articulaire'!R20&lt;&gt;"",1,"")</f>
        <v/>
      </c>
      <c r="W81" s="11" t="str">
        <f>IF('3-osté-articulaire'!S20&lt;&gt;"",1,"")</f>
        <v/>
      </c>
      <c r="X81" s="190" t="str">
        <f>IF('3-osté-articulaire'!T20&lt;&gt;"",'3-osté-articulaire'!T20,"")</f>
        <v/>
      </c>
      <c r="Y81" s="190" t="str">
        <f>IF('3-osté-articulaire'!U20&lt;&gt;"",'3-osté-articulaire'!U20,"")</f>
        <v/>
      </c>
      <c r="Z81" s="59"/>
    </row>
    <row r="82" spans="2:26" x14ac:dyDescent="0.25">
      <c r="B82" s="11">
        <v>81</v>
      </c>
      <c r="C82" s="190" t="s">
        <v>190</v>
      </c>
      <c r="D82" s="190" t="str">
        <f>IF('3-osté-articulaire'!A21&lt;&gt;"",'3-osté-articulaire'!A21,"")</f>
        <v>VERTEBROPLASTIE
(cimentoplastie 
intrarachidienne)
(ciment)</v>
      </c>
      <c r="E82" s="190" t="str">
        <f t="shared" si="6"/>
        <v>VERTEBROPLASTIE
(cimentoplastie 
intrarachidienne)
(ciment)-osteo</v>
      </c>
      <c r="F82" s="190" t="str">
        <f>IF('3-osté-articulaire'!B21&lt;&gt;"",'3-osté-articulaire'!B21,"")</f>
        <v/>
      </c>
      <c r="G82" s="11" t="str">
        <f>IF('3-osté-articulaire'!C21&lt;&gt;"",'3-osté-articulaire'!C21,"")</f>
        <v/>
      </c>
      <c r="H82" s="11" t="str">
        <f>IF('3-osté-articulaire'!D21&lt;&gt;"",1,"")</f>
        <v/>
      </c>
      <c r="I82" s="11" t="str">
        <f>IF('3-osté-articulaire'!E21&lt;&gt;"",1,"")</f>
        <v/>
      </c>
      <c r="J82" s="11" t="str">
        <f>IF('3-osté-articulaire'!F21&lt;&gt;"",1,"")</f>
        <v/>
      </c>
      <c r="K82" s="11" t="str">
        <f>IF('3-osté-articulaire'!G21&lt;&gt;"",1,"")</f>
        <v/>
      </c>
      <c r="L82" s="11" t="str">
        <f>IF('3-osté-articulaire'!H21&lt;&gt;"",1,"")</f>
        <v/>
      </c>
      <c r="M82" s="11" t="str">
        <f>IF('3-osté-articulaire'!I21&lt;&gt;"",1,"")</f>
        <v/>
      </c>
      <c r="N82" s="11" t="str">
        <f>IF('3-osté-articulaire'!J21&lt;&gt;"",1,"")</f>
        <v/>
      </c>
      <c r="O82" s="11" t="str">
        <f>IF('3-osté-articulaire'!K21&lt;&gt;"",1,"")</f>
        <v/>
      </c>
      <c r="P82" s="11" t="str">
        <f>IF('3-osté-articulaire'!L21&lt;&gt;"",1,"")</f>
        <v/>
      </c>
      <c r="Q82" s="11" t="str">
        <f>IF('3-osté-articulaire'!M21&lt;&gt;"",1,"")</f>
        <v/>
      </c>
      <c r="R82" s="11" t="str">
        <f>IF('3-osté-articulaire'!N21&lt;&gt;"",1,"")</f>
        <v/>
      </c>
      <c r="S82" s="11" t="str">
        <f>IF('3-osté-articulaire'!O21&lt;&gt;"",1,"")</f>
        <v/>
      </c>
      <c r="T82" s="11" t="str">
        <f>IF('3-osté-articulaire'!P21&lt;&gt;"",1,"")</f>
        <v/>
      </c>
      <c r="U82" s="11" t="str">
        <f>IF('3-osté-articulaire'!Q21&lt;&gt;"",1,"")</f>
        <v/>
      </c>
      <c r="V82" s="11" t="str">
        <f>IF('3-osté-articulaire'!R21&lt;&gt;"",1,"")</f>
        <v/>
      </c>
      <c r="W82" s="11" t="str">
        <f>IF('3-osté-articulaire'!S21&lt;&gt;"",1,"")</f>
        <v/>
      </c>
      <c r="X82" s="190" t="str">
        <f>IF('3-osté-articulaire'!T21&lt;&gt;"",'3-osté-articulaire'!T21,"")</f>
        <v/>
      </c>
      <c r="Y82" s="190" t="str">
        <f>IF('3-osté-articulaire'!U21&lt;&gt;"",'3-osté-articulaire'!U21,"")</f>
        <v/>
      </c>
      <c r="Z82" s="59"/>
    </row>
    <row r="83" spans="2:26" x14ac:dyDescent="0.25">
      <c r="B83" s="11">
        <v>82</v>
      </c>
      <c r="C83" s="190" t="s">
        <v>190</v>
      </c>
      <c r="D83" s="190" t="str">
        <f>IF('3-osté-articulaire'!A22&lt;&gt;"",'3-osté-articulaire'!A22,"")</f>
        <v>KYPHOPLASTIE
ou cyphoplastie ou SPONDYLOPLASTIE
(ballonnet, stent, ciment)</v>
      </c>
      <c r="E83" s="190" t="str">
        <f t="shared" si="6"/>
        <v>KYPHOPLASTIE
ou cyphoplastie ou SPONDYLOPLASTIE
(ballonnet, stent, ciment)-osteo</v>
      </c>
      <c r="F83" s="190" t="str">
        <f>IF('3-osté-articulaire'!B22&lt;&gt;"",'3-osté-articulaire'!B22,"")</f>
        <v/>
      </c>
      <c r="G83" s="11" t="str">
        <f>IF('3-osté-articulaire'!C22&lt;&gt;"",'3-osté-articulaire'!C22,"")</f>
        <v/>
      </c>
      <c r="H83" s="11" t="str">
        <f>IF('3-osté-articulaire'!D22&lt;&gt;"",1,"")</f>
        <v/>
      </c>
      <c r="I83" s="11" t="str">
        <f>IF('3-osté-articulaire'!E22&lt;&gt;"",1,"")</f>
        <v/>
      </c>
      <c r="J83" s="11" t="str">
        <f>IF('3-osté-articulaire'!F22&lt;&gt;"",1,"")</f>
        <v/>
      </c>
      <c r="K83" s="11" t="str">
        <f>IF('3-osté-articulaire'!G22&lt;&gt;"",1,"")</f>
        <v/>
      </c>
      <c r="L83" s="11" t="str">
        <f>IF('3-osté-articulaire'!H22&lt;&gt;"",1,"")</f>
        <v/>
      </c>
      <c r="M83" s="11" t="str">
        <f>IF('3-osté-articulaire'!I22&lt;&gt;"",1,"")</f>
        <v/>
      </c>
      <c r="N83" s="11" t="str">
        <f>IF('3-osté-articulaire'!J22&lt;&gt;"",1,"")</f>
        <v/>
      </c>
      <c r="O83" s="11" t="str">
        <f>IF('3-osté-articulaire'!K22&lt;&gt;"",1,"")</f>
        <v/>
      </c>
      <c r="P83" s="11" t="str">
        <f>IF('3-osté-articulaire'!L22&lt;&gt;"",1,"")</f>
        <v/>
      </c>
      <c r="Q83" s="11" t="str">
        <f>IF('3-osté-articulaire'!M22&lt;&gt;"",1,"")</f>
        <v/>
      </c>
      <c r="R83" s="11" t="str">
        <f>IF('3-osté-articulaire'!N22&lt;&gt;"",1,"")</f>
        <v/>
      </c>
      <c r="S83" s="11" t="str">
        <f>IF('3-osté-articulaire'!O22&lt;&gt;"",1,"")</f>
        <v/>
      </c>
      <c r="T83" s="11" t="str">
        <f>IF('3-osté-articulaire'!P22&lt;&gt;"",1,"")</f>
        <v/>
      </c>
      <c r="U83" s="11" t="str">
        <f>IF('3-osté-articulaire'!Q22&lt;&gt;"",1,"")</f>
        <v/>
      </c>
      <c r="V83" s="11" t="str">
        <f>IF('3-osté-articulaire'!R22&lt;&gt;"",1,"")</f>
        <v/>
      </c>
      <c r="W83" s="11" t="str">
        <f>IF('3-osté-articulaire'!S22&lt;&gt;"",1,"")</f>
        <v/>
      </c>
      <c r="X83" s="190" t="str">
        <f>IF('3-osté-articulaire'!T22&lt;&gt;"",'3-osté-articulaire'!T22,"")</f>
        <v/>
      </c>
      <c r="Y83" s="190" t="str">
        <f>IF('3-osté-articulaire'!U22&lt;&gt;"",'3-osté-articulaire'!U22,"")</f>
        <v/>
      </c>
      <c r="Z83" s="59"/>
    </row>
    <row r="84" spans="2:26" x14ac:dyDescent="0.25">
      <c r="B84" s="11">
        <v>83</v>
      </c>
      <c r="C84" s="190" t="s">
        <v>190</v>
      </c>
      <c r="D84" s="190" t="str">
        <f>IF('3-osté-articulaire'!A25&lt;&gt;"",'3-osté-articulaire'!A25,"")</f>
        <v>TRAITEMENT DES CALCIFICATIONS
ARTICULAIRES</v>
      </c>
      <c r="E84" s="190" t="str">
        <f t="shared" si="6"/>
        <v>TRAITEMENT DES CALCIFICATIONS
ARTICULAIRES-osteo</v>
      </c>
      <c r="F84" s="190" t="str">
        <f>IF('3-osté-articulaire'!B25&lt;&gt;"",'3-osté-articulaire'!B25,"")</f>
        <v/>
      </c>
      <c r="G84" s="11" t="str">
        <f>IF('3-osté-articulaire'!C25&lt;&gt;"",'3-osté-articulaire'!C25,"")</f>
        <v/>
      </c>
      <c r="H84" s="11" t="str">
        <f>IF('3-osté-articulaire'!D25&lt;&gt;"",1,"")</f>
        <v/>
      </c>
      <c r="I84" s="11" t="str">
        <f>IF('3-osté-articulaire'!E25&lt;&gt;"",1,"")</f>
        <v/>
      </c>
      <c r="J84" s="11" t="str">
        <f>IF('3-osté-articulaire'!F25&lt;&gt;"",1,"")</f>
        <v/>
      </c>
      <c r="K84" s="11" t="str">
        <f>IF('3-osté-articulaire'!G25&lt;&gt;"",1,"")</f>
        <v/>
      </c>
      <c r="L84" s="11" t="str">
        <f>IF('3-osté-articulaire'!H25&lt;&gt;"",1,"")</f>
        <v/>
      </c>
      <c r="M84" s="11" t="str">
        <f>IF('3-osté-articulaire'!I25&lt;&gt;"",1,"")</f>
        <v/>
      </c>
      <c r="N84" s="11" t="str">
        <f>IF('3-osté-articulaire'!J25&lt;&gt;"",1,"")</f>
        <v/>
      </c>
      <c r="O84" s="11" t="str">
        <f>IF('3-osté-articulaire'!K25&lt;&gt;"",1,"")</f>
        <v/>
      </c>
      <c r="P84" s="11" t="str">
        <f>IF('3-osté-articulaire'!L25&lt;&gt;"",1,"")</f>
        <v/>
      </c>
      <c r="Q84" s="11" t="str">
        <f>IF('3-osté-articulaire'!M25&lt;&gt;"",1,"")</f>
        <v/>
      </c>
      <c r="R84" s="11" t="str">
        <f>IF('3-osté-articulaire'!N25&lt;&gt;"",1,"")</f>
        <v/>
      </c>
      <c r="S84" s="11" t="str">
        <f>IF('3-osté-articulaire'!O25&lt;&gt;"",1,"")</f>
        <v/>
      </c>
      <c r="T84" s="11" t="str">
        <f>IF('3-osté-articulaire'!P25&lt;&gt;"",1,"")</f>
        <v/>
      </c>
      <c r="U84" s="11" t="str">
        <f>IF('3-osté-articulaire'!Q25&lt;&gt;"",1,"")</f>
        <v/>
      </c>
      <c r="V84" s="11" t="str">
        <f>IF('3-osté-articulaire'!R25&lt;&gt;"",1,"")</f>
        <v/>
      </c>
      <c r="W84" s="11" t="str">
        <f>IF('3-osté-articulaire'!S25&lt;&gt;"",1,"")</f>
        <v/>
      </c>
      <c r="X84" s="190" t="str">
        <f>IF('3-osté-articulaire'!T25&lt;&gt;"",'3-osté-articulaire'!T25,"")</f>
        <v/>
      </c>
      <c r="Y84" s="190" t="str">
        <f>IF('3-osté-articulaire'!U25&lt;&gt;"",'3-osté-articulaire'!U25,"")</f>
        <v/>
      </c>
      <c r="Z84" s="59"/>
    </row>
    <row r="85" spans="2:26" x14ac:dyDescent="0.25">
      <c r="B85" s="11">
        <v>84</v>
      </c>
      <c r="C85" s="190" t="s">
        <v>190</v>
      </c>
      <c r="D85" s="190" t="str">
        <f>IF('3-osté-articulaire'!A26&lt;&gt;"",'3-osté-articulaire'!A26,"")</f>
        <v>VISSAGE (sacrum, rachis)</v>
      </c>
      <c r="E85" s="190" t="str">
        <f t="shared" si="6"/>
        <v>VISSAGE (sacrum, rachis)-osteo</v>
      </c>
      <c r="F85" s="190" t="str">
        <f>IF('3-osté-articulaire'!B26&lt;&gt;"",'3-osté-articulaire'!B26,"")</f>
        <v/>
      </c>
      <c r="G85" s="11" t="str">
        <f>IF('3-osté-articulaire'!C26&lt;&gt;"",'3-osté-articulaire'!C26,"")</f>
        <v/>
      </c>
      <c r="H85" s="11" t="str">
        <f>IF('3-osté-articulaire'!D26&lt;&gt;"",1,"")</f>
        <v/>
      </c>
      <c r="I85" s="11" t="str">
        <f>IF('3-osté-articulaire'!E26&lt;&gt;"",1,"")</f>
        <v/>
      </c>
      <c r="J85" s="11" t="str">
        <f>IF('3-osté-articulaire'!F26&lt;&gt;"",1,"")</f>
        <v/>
      </c>
      <c r="K85" s="11" t="str">
        <f>IF('3-osté-articulaire'!G26&lt;&gt;"",1,"")</f>
        <v/>
      </c>
      <c r="L85" s="11" t="str">
        <f>IF('3-osté-articulaire'!H26&lt;&gt;"",1,"")</f>
        <v/>
      </c>
      <c r="M85" s="11" t="str">
        <f>IF('3-osté-articulaire'!I26&lt;&gt;"",1,"")</f>
        <v/>
      </c>
      <c r="N85" s="11" t="str">
        <f>IF('3-osté-articulaire'!J26&lt;&gt;"",1,"")</f>
        <v/>
      </c>
      <c r="O85" s="11" t="str">
        <f>IF('3-osté-articulaire'!K26&lt;&gt;"",1,"")</f>
        <v/>
      </c>
      <c r="P85" s="11" t="str">
        <f>IF('3-osté-articulaire'!L26&lt;&gt;"",1,"")</f>
        <v/>
      </c>
      <c r="Q85" s="11" t="str">
        <f>IF('3-osté-articulaire'!M26&lt;&gt;"",1,"")</f>
        <v/>
      </c>
      <c r="R85" s="11" t="str">
        <f>IF('3-osté-articulaire'!N26&lt;&gt;"",1,"")</f>
        <v/>
      </c>
      <c r="S85" s="11" t="str">
        <f>IF('3-osté-articulaire'!O26&lt;&gt;"",1,"")</f>
        <v/>
      </c>
      <c r="T85" s="11" t="str">
        <f>IF('3-osté-articulaire'!P26&lt;&gt;"",1,"")</f>
        <v/>
      </c>
      <c r="U85" s="11" t="str">
        <f>IF('3-osté-articulaire'!Q26&lt;&gt;"",1,"")</f>
        <v/>
      </c>
      <c r="V85" s="11" t="str">
        <f>IF('3-osté-articulaire'!R26&lt;&gt;"",1,"")</f>
        <v/>
      </c>
      <c r="W85" s="11" t="str">
        <f>IF('3-osté-articulaire'!S26&lt;&gt;"",1,"")</f>
        <v/>
      </c>
      <c r="X85" s="190" t="str">
        <f>IF('3-osté-articulaire'!T26&lt;&gt;"",'3-osté-articulaire'!T26,"")</f>
        <v/>
      </c>
      <c r="Y85" s="190" t="str">
        <f>IF('3-osté-articulaire'!U26&lt;&gt;"",'3-osté-articulaire'!U26,"")</f>
        <v/>
      </c>
      <c r="Z85" s="59"/>
    </row>
    <row r="86" spans="2:26" x14ac:dyDescent="0.25">
      <c r="B86" s="11">
        <v>85</v>
      </c>
      <c r="C86" s="190" t="s">
        <v>190</v>
      </c>
      <c r="D86" s="190" t="str">
        <f>IF('3-osté-articulaire'!A27&lt;&gt;"",'3-osté-articulaire'!A27,"")</f>
        <v>NUCLEOTOMIE 
(ablation de disques)</v>
      </c>
      <c r="E86" s="190" t="str">
        <f t="shared" si="6"/>
        <v>NUCLEOTOMIE 
(ablation de disques)-osteo</v>
      </c>
      <c r="F86" s="190" t="str">
        <f>IF('3-osté-articulaire'!B27&lt;&gt;"",'3-osté-articulaire'!B27,"")</f>
        <v/>
      </c>
      <c r="G86" s="11" t="str">
        <f>IF('3-osté-articulaire'!C27&lt;&gt;"",'3-osté-articulaire'!C27,"")</f>
        <v/>
      </c>
      <c r="H86" s="11" t="str">
        <f>IF('3-osté-articulaire'!D27&lt;&gt;"",1,"")</f>
        <v/>
      </c>
      <c r="I86" s="11" t="str">
        <f>IF('3-osté-articulaire'!E27&lt;&gt;"",1,"")</f>
        <v/>
      </c>
      <c r="J86" s="11" t="str">
        <f>IF('3-osté-articulaire'!F27&lt;&gt;"",1,"")</f>
        <v/>
      </c>
      <c r="K86" s="11" t="str">
        <f>IF('3-osté-articulaire'!G27&lt;&gt;"",1,"")</f>
        <v/>
      </c>
      <c r="L86" s="11" t="str">
        <f>IF('3-osté-articulaire'!H27&lt;&gt;"",1,"")</f>
        <v/>
      </c>
      <c r="M86" s="11" t="str">
        <f>IF('3-osté-articulaire'!I27&lt;&gt;"",1,"")</f>
        <v/>
      </c>
      <c r="N86" s="11" t="str">
        <f>IF('3-osté-articulaire'!J27&lt;&gt;"",1,"")</f>
        <v/>
      </c>
      <c r="O86" s="11" t="str">
        <f>IF('3-osté-articulaire'!K27&lt;&gt;"",1,"")</f>
        <v/>
      </c>
      <c r="P86" s="11" t="str">
        <f>IF('3-osté-articulaire'!L27&lt;&gt;"",1,"")</f>
        <v/>
      </c>
      <c r="Q86" s="11" t="str">
        <f>IF('3-osté-articulaire'!M27&lt;&gt;"",1,"")</f>
        <v/>
      </c>
      <c r="R86" s="11" t="str">
        <f>IF('3-osté-articulaire'!N27&lt;&gt;"",1,"")</f>
        <v/>
      </c>
      <c r="S86" s="11" t="str">
        <f>IF('3-osté-articulaire'!O27&lt;&gt;"",1,"")</f>
        <v/>
      </c>
      <c r="T86" s="11" t="str">
        <f>IF('3-osté-articulaire'!P27&lt;&gt;"",1,"")</f>
        <v/>
      </c>
      <c r="U86" s="11" t="str">
        <f>IF('3-osté-articulaire'!Q27&lt;&gt;"",1,"")</f>
        <v/>
      </c>
      <c r="V86" s="11" t="str">
        <f>IF('3-osté-articulaire'!R27&lt;&gt;"",1,"")</f>
        <v/>
      </c>
      <c r="W86" s="11" t="str">
        <f>IF('3-osté-articulaire'!S27&lt;&gt;"",1,"")</f>
        <v/>
      </c>
      <c r="X86" s="190" t="str">
        <f>IF('3-osté-articulaire'!T27&lt;&gt;"",'3-osté-articulaire'!T27,"")</f>
        <v/>
      </c>
      <c r="Y86" s="190" t="str">
        <f>IF('3-osté-articulaire'!U27&lt;&gt;"",'3-osté-articulaire'!U27,"")</f>
        <v/>
      </c>
      <c r="Z86" s="59"/>
    </row>
    <row r="87" spans="2:26" x14ac:dyDescent="0.25">
      <c r="B87" s="11">
        <v>86</v>
      </c>
      <c r="C87" s="190" t="s">
        <v>190</v>
      </c>
      <c r="D87" s="190" t="str">
        <f>IF('3-osté-articulaire'!A30&lt;&gt;"",'3-osté-articulaire'!A30,"")</f>
        <v/>
      </c>
      <c r="E87" s="190" t="str">
        <f>IF(D87&lt;&gt;"",CONCATENATE(D87,"-","osteoautre"),"")</f>
        <v/>
      </c>
      <c r="F87" s="190" t="str">
        <f>IF('3-osté-articulaire'!B30&lt;&gt;"",'3-osté-articulaire'!B30,"")</f>
        <v/>
      </c>
      <c r="G87" s="11" t="str">
        <f>IF('3-osté-articulaire'!C30&lt;&gt;"",'3-osté-articulaire'!C30,"")</f>
        <v/>
      </c>
      <c r="H87" s="11" t="str">
        <f>IF('3-osté-articulaire'!D30&lt;&gt;"",1,"")</f>
        <v/>
      </c>
      <c r="I87" s="11" t="str">
        <f>IF('3-osté-articulaire'!E30&lt;&gt;"",1,"")</f>
        <v/>
      </c>
      <c r="J87" s="11" t="str">
        <f>IF('3-osté-articulaire'!F30&lt;&gt;"",1,"")</f>
        <v/>
      </c>
      <c r="K87" s="11" t="str">
        <f>IF('3-osté-articulaire'!G30&lt;&gt;"",1,"")</f>
        <v/>
      </c>
      <c r="L87" s="11" t="str">
        <f>IF('3-osté-articulaire'!H30&lt;&gt;"",1,"")</f>
        <v/>
      </c>
      <c r="M87" s="11" t="str">
        <f>IF('3-osté-articulaire'!I30&lt;&gt;"",1,"")</f>
        <v/>
      </c>
      <c r="N87" s="11" t="str">
        <f>IF('3-osté-articulaire'!J30&lt;&gt;"",1,"")</f>
        <v/>
      </c>
      <c r="O87" s="11" t="str">
        <f>IF('3-osté-articulaire'!K30&lt;&gt;"",1,"")</f>
        <v/>
      </c>
      <c r="P87" s="11" t="str">
        <f>IF('3-osté-articulaire'!L30&lt;&gt;"",1,"")</f>
        <v/>
      </c>
      <c r="Q87" s="11" t="str">
        <f>IF('3-osté-articulaire'!M30&lt;&gt;"",1,"")</f>
        <v/>
      </c>
      <c r="R87" s="11" t="str">
        <f>IF('3-osté-articulaire'!N30&lt;&gt;"",1,"")</f>
        <v/>
      </c>
      <c r="S87" s="11" t="str">
        <f>IF('3-osté-articulaire'!O30&lt;&gt;"",1,"")</f>
        <v/>
      </c>
      <c r="T87" s="11" t="str">
        <f>IF('3-osté-articulaire'!P30&lt;&gt;"",1,"")</f>
        <v/>
      </c>
      <c r="U87" s="11" t="str">
        <f>IF('3-osté-articulaire'!Q30&lt;&gt;"",1,"")</f>
        <v/>
      </c>
      <c r="V87" s="11" t="str">
        <f>IF('3-osté-articulaire'!R30&lt;&gt;"",1,"")</f>
        <v/>
      </c>
      <c r="W87" s="11" t="str">
        <f>IF('3-osté-articulaire'!S30&lt;&gt;"",1,"")</f>
        <v/>
      </c>
      <c r="X87" s="190" t="str">
        <f>IF('3-osté-articulaire'!T30&lt;&gt;"",'3-osté-articulaire'!T30,"")</f>
        <v/>
      </c>
      <c r="Y87" s="190" t="str">
        <f>IF('3-osté-articulaire'!U30&lt;&gt;"",'3-osté-articulaire'!U30,"")</f>
        <v/>
      </c>
      <c r="Z87" s="59"/>
    </row>
    <row r="88" spans="2:26" x14ac:dyDescent="0.25">
      <c r="B88" s="11">
        <v>87</v>
      </c>
      <c r="C88" s="190" t="s">
        <v>190</v>
      </c>
      <c r="D88" s="190" t="str">
        <f>IF('3-osté-articulaire'!A31&lt;&gt;"",'3-osté-articulaire'!A31,"")</f>
        <v/>
      </c>
      <c r="E88" s="190" t="str">
        <f t="shared" ref="E88:E100" si="7">IF(D88&lt;&gt;"",CONCATENATE(D88,"-","osteoautre"),"")</f>
        <v/>
      </c>
      <c r="F88" s="190" t="str">
        <f>IF('3-osté-articulaire'!B31&lt;&gt;"",'3-osté-articulaire'!B31,"")</f>
        <v/>
      </c>
      <c r="G88" s="11" t="str">
        <f>IF('3-osté-articulaire'!C31&lt;&gt;"",'3-osté-articulaire'!C31,"")</f>
        <v/>
      </c>
      <c r="H88" s="11" t="str">
        <f>IF('3-osté-articulaire'!D31&lt;&gt;"",1,"")</f>
        <v/>
      </c>
      <c r="I88" s="11" t="str">
        <f>IF('3-osté-articulaire'!E31&lt;&gt;"",1,"")</f>
        <v/>
      </c>
      <c r="J88" s="11" t="str">
        <f>IF('3-osté-articulaire'!F31&lt;&gt;"",1,"")</f>
        <v/>
      </c>
      <c r="K88" s="11" t="str">
        <f>IF('3-osté-articulaire'!G31&lt;&gt;"",1,"")</f>
        <v/>
      </c>
      <c r="L88" s="11" t="str">
        <f>IF('3-osté-articulaire'!H31&lt;&gt;"",1,"")</f>
        <v/>
      </c>
      <c r="M88" s="11" t="str">
        <f>IF('3-osté-articulaire'!I31&lt;&gt;"",1,"")</f>
        <v/>
      </c>
      <c r="N88" s="11" t="str">
        <f>IF('3-osté-articulaire'!J31&lt;&gt;"",1,"")</f>
        <v/>
      </c>
      <c r="O88" s="11" t="str">
        <f>IF('3-osté-articulaire'!K31&lt;&gt;"",1,"")</f>
        <v/>
      </c>
      <c r="P88" s="11" t="str">
        <f>IF('3-osté-articulaire'!L31&lt;&gt;"",1,"")</f>
        <v/>
      </c>
      <c r="Q88" s="11" t="str">
        <f>IF('3-osté-articulaire'!M31&lt;&gt;"",1,"")</f>
        <v/>
      </c>
      <c r="R88" s="11" t="str">
        <f>IF('3-osté-articulaire'!N31&lt;&gt;"",1,"")</f>
        <v/>
      </c>
      <c r="S88" s="11" t="str">
        <f>IF('3-osté-articulaire'!O31&lt;&gt;"",1,"")</f>
        <v/>
      </c>
      <c r="T88" s="11" t="str">
        <f>IF('3-osté-articulaire'!P31&lt;&gt;"",1,"")</f>
        <v/>
      </c>
      <c r="U88" s="11" t="str">
        <f>IF('3-osté-articulaire'!Q31&lt;&gt;"",1,"")</f>
        <v/>
      </c>
      <c r="V88" s="11" t="str">
        <f>IF('3-osté-articulaire'!R31&lt;&gt;"",1,"")</f>
        <v/>
      </c>
      <c r="W88" s="11" t="str">
        <f>IF('3-osté-articulaire'!S31&lt;&gt;"",1,"")</f>
        <v/>
      </c>
      <c r="X88" s="190" t="str">
        <f>IF('3-osté-articulaire'!T31&lt;&gt;"",'3-osté-articulaire'!T31,"")</f>
        <v/>
      </c>
      <c r="Y88" s="190" t="str">
        <f>IF('3-osté-articulaire'!U31&lt;&gt;"",'3-osté-articulaire'!U31,"")</f>
        <v/>
      </c>
      <c r="Z88" s="59"/>
    </row>
    <row r="89" spans="2:26" x14ac:dyDescent="0.25">
      <c r="B89" s="11">
        <v>88</v>
      </c>
      <c r="C89" s="190" t="s">
        <v>190</v>
      </c>
      <c r="D89" s="190" t="str">
        <f>IF('3-osté-articulaire'!A32&lt;&gt;"",'3-osté-articulaire'!A32,"")</f>
        <v/>
      </c>
      <c r="E89" s="190" t="str">
        <f t="shared" si="7"/>
        <v/>
      </c>
      <c r="F89" s="190" t="str">
        <f>IF('3-osté-articulaire'!B32&lt;&gt;"",'3-osté-articulaire'!B32,"")</f>
        <v/>
      </c>
      <c r="G89" s="11" t="str">
        <f>IF('3-osté-articulaire'!C32&lt;&gt;"",'3-osté-articulaire'!C32,"")</f>
        <v/>
      </c>
      <c r="H89" s="11" t="str">
        <f>IF('3-osté-articulaire'!D32&lt;&gt;"",1,"")</f>
        <v/>
      </c>
      <c r="I89" s="11" t="str">
        <f>IF('3-osté-articulaire'!E32&lt;&gt;"",1,"")</f>
        <v/>
      </c>
      <c r="J89" s="11" t="str">
        <f>IF('3-osté-articulaire'!F32&lt;&gt;"",1,"")</f>
        <v/>
      </c>
      <c r="K89" s="11" t="str">
        <f>IF('3-osté-articulaire'!G32&lt;&gt;"",1,"")</f>
        <v/>
      </c>
      <c r="L89" s="11" t="str">
        <f>IF('3-osté-articulaire'!H32&lt;&gt;"",1,"")</f>
        <v/>
      </c>
      <c r="M89" s="11" t="str">
        <f>IF('3-osté-articulaire'!I32&lt;&gt;"",1,"")</f>
        <v/>
      </c>
      <c r="N89" s="11" t="str">
        <f>IF('3-osté-articulaire'!J32&lt;&gt;"",1,"")</f>
        <v/>
      </c>
      <c r="O89" s="11" t="str">
        <f>IF('3-osté-articulaire'!K32&lt;&gt;"",1,"")</f>
        <v/>
      </c>
      <c r="P89" s="11" t="str">
        <f>IF('3-osté-articulaire'!L32&lt;&gt;"",1,"")</f>
        <v/>
      </c>
      <c r="Q89" s="11" t="str">
        <f>IF('3-osté-articulaire'!M32&lt;&gt;"",1,"")</f>
        <v/>
      </c>
      <c r="R89" s="11" t="str">
        <f>IF('3-osté-articulaire'!N32&lt;&gt;"",1,"")</f>
        <v/>
      </c>
      <c r="S89" s="11" t="str">
        <f>IF('3-osté-articulaire'!O32&lt;&gt;"",1,"")</f>
        <v/>
      </c>
      <c r="T89" s="11" t="str">
        <f>IF('3-osté-articulaire'!P32&lt;&gt;"",1,"")</f>
        <v/>
      </c>
      <c r="U89" s="11" t="str">
        <f>IF('3-osté-articulaire'!Q32&lt;&gt;"",1,"")</f>
        <v/>
      </c>
      <c r="V89" s="11" t="str">
        <f>IF('3-osté-articulaire'!R32&lt;&gt;"",1,"")</f>
        <v/>
      </c>
      <c r="W89" s="11" t="str">
        <f>IF('3-osté-articulaire'!S32&lt;&gt;"",1,"")</f>
        <v/>
      </c>
      <c r="X89" s="190" t="str">
        <f>IF('3-osté-articulaire'!T32&lt;&gt;"",'3-osté-articulaire'!T32,"")</f>
        <v/>
      </c>
      <c r="Y89" s="190" t="str">
        <f>IF('3-osté-articulaire'!U32&lt;&gt;"",'3-osté-articulaire'!U32,"")</f>
        <v/>
      </c>
      <c r="Z89" s="59"/>
    </row>
    <row r="90" spans="2:26" x14ac:dyDescent="0.25">
      <c r="B90" s="11">
        <v>89</v>
      </c>
      <c r="C90" s="190" t="s">
        <v>190</v>
      </c>
      <c r="D90" s="190" t="str">
        <f>IF('3-osté-articulaire'!A33&lt;&gt;"",'3-osté-articulaire'!A33,"")</f>
        <v/>
      </c>
      <c r="E90" s="190" t="str">
        <f t="shared" si="7"/>
        <v/>
      </c>
      <c r="F90" s="190" t="str">
        <f>IF('3-osté-articulaire'!B33&lt;&gt;"",'3-osté-articulaire'!B33,"")</f>
        <v/>
      </c>
      <c r="G90" s="11" t="str">
        <f>IF('3-osté-articulaire'!C33&lt;&gt;"",'3-osté-articulaire'!C33,"")</f>
        <v/>
      </c>
      <c r="H90" s="11" t="str">
        <f>IF('3-osté-articulaire'!D33&lt;&gt;"",1,"")</f>
        <v/>
      </c>
      <c r="I90" s="11" t="str">
        <f>IF('3-osté-articulaire'!E33&lt;&gt;"",1,"")</f>
        <v/>
      </c>
      <c r="J90" s="11" t="str">
        <f>IF('3-osté-articulaire'!F33&lt;&gt;"",1,"")</f>
        <v/>
      </c>
      <c r="K90" s="11" t="str">
        <f>IF('3-osté-articulaire'!G33&lt;&gt;"",1,"")</f>
        <v/>
      </c>
      <c r="L90" s="11" t="str">
        <f>IF('3-osté-articulaire'!H33&lt;&gt;"",1,"")</f>
        <v/>
      </c>
      <c r="M90" s="11" t="str">
        <f>IF('3-osté-articulaire'!I33&lt;&gt;"",1,"")</f>
        <v/>
      </c>
      <c r="N90" s="11" t="str">
        <f>IF('3-osté-articulaire'!J33&lt;&gt;"",1,"")</f>
        <v/>
      </c>
      <c r="O90" s="11" t="str">
        <f>IF('3-osté-articulaire'!K33&lt;&gt;"",1,"")</f>
        <v/>
      </c>
      <c r="P90" s="11" t="str">
        <f>IF('3-osté-articulaire'!L33&lt;&gt;"",1,"")</f>
        <v/>
      </c>
      <c r="Q90" s="11" t="str">
        <f>IF('3-osté-articulaire'!M33&lt;&gt;"",1,"")</f>
        <v/>
      </c>
      <c r="R90" s="11" t="str">
        <f>IF('3-osté-articulaire'!N33&lt;&gt;"",1,"")</f>
        <v/>
      </c>
      <c r="S90" s="11" t="str">
        <f>IF('3-osté-articulaire'!O33&lt;&gt;"",1,"")</f>
        <v/>
      </c>
      <c r="T90" s="11" t="str">
        <f>IF('3-osté-articulaire'!P33&lt;&gt;"",1,"")</f>
        <v/>
      </c>
      <c r="U90" s="11" t="str">
        <f>IF('3-osté-articulaire'!Q33&lt;&gt;"",1,"")</f>
        <v/>
      </c>
      <c r="V90" s="11" t="str">
        <f>IF('3-osté-articulaire'!R33&lt;&gt;"",1,"")</f>
        <v/>
      </c>
      <c r="W90" s="11" t="str">
        <f>IF('3-osté-articulaire'!S33&lt;&gt;"",1,"")</f>
        <v/>
      </c>
      <c r="X90" s="190" t="str">
        <f>IF('3-osté-articulaire'!T33&lt;&gt;"",'3-osté-articulaire'!T33,"")</f>
        <v/>
      </c>
      <c r="Y90" s="190" t="str">
        <f>IF('3-osté-articulaire'!U33&lt;&gt;"",'3-osté-articulaire'!U33,"")</f>
        <v/>
      </c>
      <c r="Z90" s="59"/>
    </row>
    <row r="91" spans="2:26" x14ac:dyDescent="0.25">
      <c r="B91" s="11">
        <v>90</v>
      </c>
      <c r="C91" s="190" t="s">
        <v>190</v>
      </c>
      <c r="D91" s="190" t="str">
        <f>IF('3-osté-articulaire'!A34&lt;&gt;"",'3-osté-articulaire'!A34,"")</f>
        <v/>
      </c>
      <c r="E91" s="190" t="str">
        <f t="shared" si="7"/>
        <v/>
      </c>
      <c r="F91" s="190" t="str">
        <f>IF('3-osté-articulaire'!B34&lt;&gt;"",'3-osté-articulaire'!B34,"")</f>
        <v/>
      </c>
      <c r="G91" s="11" t="str">
        <f>IF('3-osté-articulaire'!C34&lt;&gt;"",'3-osté-articulaire'!C34,"")</f>
        <v/>
      </c>
      <c r="H91" s="11" t="str">
        <f>IF('3-osté-articulaire'!D34&lt;&gt;"",1,"")</f>
        <v/>
      </c>
      <c r="I91" s="11" t="str">
        <f>IF('3-osté-articulaire'!E34&lt;&gt;"",1,"")</f>
        <v/>
      </c>
      <c r="J91" s="11" t="str">
        <f>IF('3-osté-articulaire'!F34&lt;&gt;"",1,"")</f>
        <v/>
      </c>
      <c r="K91" s="11" t="str">
        <f>IF('3-osté-articulaire'!G34&lt;&gt;"",1,"")</f>
        <v/>
      </c>
      <c r="L91" s="11" t="str">
        <f>IF('3-osté-articulaire'!H34&lt;&gt;"",1,"")</f>
        <v/>
      </c>
      <c r="M91" s="11" t="str">
        <f>IF('3-osté-articulaire'!I34&lt;&gt;"",1,"")</f>
        <v/>
      </c>
      <c r="N91" s="11" t="str">
        <f>IF('3-osté-articulaire'!J34&lt;&gt;"",1,"")</f>
        <v/>
      </c>
      <c r="O91" s="11" t="str">
        <f>IF('3-osté-articulaire'!K34&lt;&gt;"",1,"")</f>
        <v/>
      </c>
      <c r="P91" s="11" t="str">
        <f>IF('3-osté-articulaire'!L34&lt;&gt;"",1,"")</f>
        <v/>
      </c>
      <c r="Q91" s="11" t="str">
        <f>IF('3-osté-articulaire'!M34&lt;&gt;"",1,"")</f>
        <v/>
      </c>
      <c r="R91" s="11" t="str">
        <f>IF('3-osté-articulaire'!N34&lt;&gt;"",1,"")</f>
        <v/>
      </c>
      <c r="S91" s="11" t="str">
        <f>IF('3-osté-articulaire'!O34&lt;&gt;"",1,"")</f>
        <v/>
      </c>
      <c r="T91" s="11" t="str">
        <f>IF('3-osté-articulaire'!P34&lt;&gt;"",1,"")</f>
        <v/>
      </c>
      <c r="U91" s="11" t="str">
        <f>IF('3-osté-articulaire'!Q34&lt;&gt;"",1,"")</f>
        <v/>
      </c>
      <c r="V91" s="11" t="str">
        <f>IF('3-osté-articulaire'!R34&lt;&gt;"",1,"")</f>
        <v/>
      </c>
      <c r="W91" s="11" t="str">
        <f>IF('3-osté-articulaire'!S34&lt;&gt;"",1,"")</f>
        <v/>
      </c>
      <c r="X91" s="190" t="str">
        <f>IF('3-osté-articulaire'!T34&lt;&gt;"",'3-osté-articulaire'!T34,"")</f>
        <v/>
      </c>
      <c r="Y91" s="190" t="str">
        <f>IF('3-osté-articulaire'!U34&lt;&gt;"",'3-osté-articulaire'!U34,"")</f>
        <v/>
      </c>
      <c r="Z91" s="59"/>
    </row>
    <row r="92" spans="2:26" x14ac:dyDescent="0.25">
      <c r="B92" s="11">
        <v>91</v>
      </c>
      <c r="C92" s="190" t="s">
        <v>190</v>
      </c>
      <c r="D92" s="190" t="str">
        <f>IF('3-osté-articulaire'!A35&lt;&gt;"",'3-osté-articulaire'!A35,"")</f>
        <v/>
      </c>
      <c r="E92" s="190" t="str">
        <f t="shared" si="7"/>
        <v/>
      </c>
      <c r="F92" s="190" t="str">
        <f>IF('3-osté-articulaire'!B35&lt;&gt;"",'3-osté-articulaire'!B35,"")</f>
        <v/>
      </c>
      <c r="G92" s="11" t="str">
        <f>IF('3-osté-articulaire'!C35&lt;&gt;"",'3-osté-articulaire'!C35,"")</f>
        <v/>
      </c>
      <c r="H92" s="11" t="str">
        <f>IF('3-osté-articulaire'!D35&lt;&gt;"",1,"")</f>
        <v/>
      </c>
      <c r="I92" s="11" t="str">
        <f>IF('3-osté-articulaire'!E35&lt;&gt;"",1,"")</f>
        <v/>
      </c>
      <c r="J92" s="11" t="str">
        <f>IF('3-osté-articulaire'!F35&lt;&gt;"",1,"")</f>
        <v/>
      </c>
      <c r="K92" s="11" t="str">
        <f>IF('3-osté-articulaire'!G35&lt;&gt;"",1,"")</f>
        <v/>
      </c>
      <c r="L92" s="11" t="str">
        <f>IF('3-osté-articulaire'!H35&lt;&gt;"",1,"")</f>
        <v/>
      </c>
      <c r="M92" s="11" t="str">
        <f>IF('3-osté-articulaire'!I35&lt;&gt;"",1,"")</f>
        <v/>
      </c>
      <c r="N92" s="11" t="str">
        <f>IF('3-osté-articulaire'!J35&lt;&gt;"",1,"")</f>
        <v/>
      </c>
      <c r="O92" s="11" t="str">
        <f>IF('3-osté-articulaire'!K35&lt;&gt;"",1,"")</f>
        <v/>
      </c>
      <c r="P92" s="11" t="str">
        <f>IF('3-osté-articulaire'!L35&lt;&gt;"",1,"")</f>
        <v/>
      </c>
      <c r="Q92" s="11" t="str">
        <f>IF('3-osté-articulaire'!M35&lt;&gt;"",1,"")</f>
        <v/>
      </c>
      <c r="R92" s="11" t="str">
        <f>IF('3-osté-articulaire'!N35&lt;&gt;"",1,"")</f>
        <v/>
      </c>
      <c r="S92" s="11" t="str">
        <f>IF('3-osté-articulaire'!O35&lt;&gt;"",1,"")</f>
        <v/>
      </c>
      <c r="T92" s="11" t="str">
        <f>IF('3-osté-articulaire'!P35&lt;&gt;"",1,"")</f>
        <v/>
      </c>
      <c r="U92" s="11" t="str">
        <f>IF('3-osté-articulaire'!Q35&lt;&gt;"",1,"")</f>
        <v/>
      </c>
      <c r="V92" s="11" t="str">
        <f>IF('3-osté-articulaire'!R35&lt;&gt;"",1,"")</f>
        <v/>
      </c>
      <c r="W92" s="11" t="str">
        <f>IF('3-osté-articulaire'!S35&lt;&gt;"",1,"")</f>
        <v/>
      </c>
      <c r="X92" s="190" t="str">
        <f>IF('3-osté-articulaire'!T35&lt;&gt;"",'3-osté-articulaire'!T35,"")</f>
        <v/>
      </c>
      <c r="Y92" s="190" t="str">
        <f>IF('3-osté-articulaire'!U35&lt;&gt;"",'3-osté-articulaire'!U35,"")</f>
        <v/>
      </c>
      <c r="Z92" s="59"/>
    </row>
    <row r="93" spans="2:26" x14ac:dyDescent="0.25">
      <c r="B93" s="11">
        <v>92</v>
      </c>
      <c r="C93" s="190" t="s">
        <v>190</v>
      </c>
      <c r="D93" s="190" t="str">
        <f>IF('3-osté-articulaire'!A36&lt;&gt;"",'3-osté-articulaire'!A36,"")</f>
        <v/>
      </c>
      <c r="E93" s="190" t="str">
        <f t="shared" si="7"/>
        <v/>
      </c>
      <c r="F93" s="190" t="str">
        <f>IF('3-osté-articulaire'!B36&lt;&gt;"",'3-osté-articulaire'!B36,"")</f>
        <v/>
      </c>
      <c r="G93" s="11" t="str">
        <f>IF('3-osté-articulaire'!C36&lt;&gt;"",'3-osté-articulaire'!C36,"")</f>
        <v/>
      </c>
      <c r="H93" s="11" t="str">
        <f>IF('3-osté-articulaire'!D36&lt;&gt;"",1,"")</f>
        <v/>
      </c>
      <c r="I93" s="11" t="str">
        <f>IF('3-osté-articulaire'!E36&lt;&gt;"",1,"")</f>
        <v/>
      </c>
      <c r="J93" s="11" t="str">
        <f>IF('3-osté-articulaire'!F36&lt;&gt;"",1,"")</f>
        <v/>
      </c>
      <c r="K93" s="11" t="str">
        <f>IF('3-osté-articulaire'!G36&lt;&gt;"",1,"")</f>
        <v/>
      </c>
      <c r="L93" s="11" t="str">
        <f>IF('3-osté-articulaire'!H36&lt;&gt;"",1,"")</f>
        <v/>
      </c>
      <c r="M93" s="11" t="str">
        <f>IF('3-osté-articulaire'!I36&lt;&gt;"",1,"")</f>
        <v/>
      </c>
      <c r="N93" s="11" t="str">
        <f>IF('3-osté-articulaire'!J36&lt;&gt;"",1,"")</f>
        <v/>
      </c>
      <c r="O93" s="11" t="str">
        <f>IF('3-osté-articulaire'!K36&lt;&gt;"",1,"")</f>
        <v/>
      </c>
      <c r="P93" s="11" t="str">
        <f>IF('3-osté-articulaire'!L36&lt;&gt;"",1,"")</f>
        <v/>
      </c>
      <c r="Q93" s="11" t="str">
        <f>IF('3-osté-articulaire'!M36&lt;&gt;"",1,"")</f>
        <v/>
      </c>
      <c r="R93" s="11" t="str">
        <f>IF('3-osté-articulaire'!N36&lt;&gt;"",1,"")</f>
        <v/>
      </c>
      <c r="S93" s="11" t="str">
        <f>IF('3-osté-articulaire'!O36&lt;&gt;"",1,"")</f>
        <v/>
      </c>
      <c r="T93" s="11" t="str">
        <f>IF('3-osté-articulaire'!P36&lt;&gt;"",1,"")</f>
        <v/>
      </c>
      <c r="U93" s="11" t="str">
        <f>IF('3-osté-articulaire'!Q36&lt;&gt;"",1,"")</f>
        <v/>
      </c>
      <c r="V93" s="11" t="str">
        <f>IF('3-osté-articulaire'!R36&lt;&gt;"",1,"")</f>
        <v/>
      </c>
      <c r="W93" s="11" t="str">
        <f>IF('3-osté-articulaire'!S36&lt;&gt;"",1,"")</f>
        <v/>
      </c>
      <c r="X93" s="190" t="str">
        <f>IF('3-osté-articulaire'!T36&lt;&gt;"",'3-osté-articulaire'!T36,"")</f>
        <v/>
      </c>
      <c r="Y93" s="190" t="str">
        <f>IF('3-osté-articulaire'!U36&lt;&gt;"",'3-osté-articulaire'!U36,"")</f>
        <v/>
      </c>
      <c r="Z93" s="59"/>
    </row>
    <row r="94" spans="2:26" x14ac:dyDescent="0.25">
      <c r="B94" s="11">
        <v>93</v>
      </c>
      <c r="C94" s="190" t="s">
        <v>190</v>
      </c>
      <c r="D94" s="190" t="str">
        <f>IF('3-osté-articulaire'!A37&lt;&gt;"",'3-osté-articulaire'!A37,"")</f>
        <v/>
      </c>
      <c r="E94" s="190" t="str">
        <f t="shared" si="7"/>
        <v/>
      </c>
      <c r="F94" s="190" t="str">
        <f>IF('3-osté-articulaire'!B37&lt;&gt;"",'3-osté-articulaire'!B37,"")</f>
        <v/>
      </c>
      <c r="G94" s="11" t="str">
        <f>IF('3-osté-articulaire'!C37&lt;&gt;"",'3-osté-articulaire'!C37,"")</f>
        <v/>
      </c>
      <c r="H94" s="11" t="str">
        <f>IF('3-osté-articulaire'!D37&lt;&gt;"",1,"")</f>
        <v/>
      </c>
      <c r="I94" s="11" t="str">
        <f>IF('3-osté-articulaire'!E37&lt;&gt;"",1,"")</f>
        <v/>
      </c>
      <c r="J94" s="11" t="str">
        <f>IF('3-osté-articulaire'!F37&lt;&gt;"",1,"")</f>
        <v/>
      </c>
      <c r="K94" s="11" t="str">
        <f>IF('3-osté-articulaire'!G37&lt;&gt;"",1,"")</f>
        <v/>
      </c>
      <c r="L94" s="11" t="str">
        <f>IF('3-osté-articulaire'!H37&lt;&gt;"",1,"")</f>
        <v/>
      </c>
      <c r="M94" s="11" t="str">
        <f>IF('3-osté-articulaire'!I37&lt;&gt;"",1,"")</f>
        <v/>
      </c>
      <c r="N94" s="11" t="str">
        <f>IF('3-osté-articulaire'!J37&lt;&gt;"",1,"")</f>
        <v/>
      </c>
      <c r="O94" s="11" t="str">
        <f>IF('3-osté-articulaire'!K37&lt;&gt;"",1,"")</f>
        <v/>
      </c>
      <c r="P94" s="11" t="str">
        <f>IF('3-osté-articulaire'!L37&lt;&gt;"",1,"")</f>
        <v/>
      </c>
      <c r="Q94" s="11" t="str">
        <f>IF('3-osté-articulaire'!M37&lt;&gt;"",1,"")</f>
        <v/>
      </c>
      <c r="R94" s="11" t="str">
        <f>IF('3-osté-articulaire'!N37&lt;&gt;"",1,"")</f>
        <v/>
      </c>
      <c r="S94" s="11" t="str">
        <f>IF('3-osté-articulaire'!O37&lt;&gt;"",1,"")</f>
        <v/>
      </c>
      <c r="T94" s="11" t="str">
        <f>IF('3-osté-articulaire'!P37&lt;&gt;"",1,"")</f>
        <v/>
      </c>
      <c r="U94" s="11" t="str">
        <f>IF('3-osté-articulaire'!Q37&lt;&gt;"",1,"")</f>
        <v/>
      </c>
      <c r="V94" s="11" t="str">
        <f>IF('3-osté-articulaire'!R37&lt;&gt;"",1,"")</f>
        <v/>
      </c>
      <c r="W94" s="11" t="str">
        <f>IF('3-osté-articulaire'!S37&lt;&gt;"",1,"")</f>
        <v/>
      </c>
      <c r="X94" s="190" t="str">
        <f>IF('3-osté-articulaire'!T37&lt;&gt;"",'3-osté-articulaire'!T37,"")</f>
        <v/>
      </c>
      <c r="Y94" s="190" t="str">
        <f>IF('3-osté-articulaire'!U37&lt;&gt;"",'3-osté-articulaire'!U37,"")</f>
        <v/>
      </c>
      <c r="Z94" s="59"/>
    </row>
    <row r="95" spans="2:26" x14ac:dyDescent="0.25">
      <c r="B95" s="11">
        <v>94</v>
      </c>
      <c r="C95" s="190" t="s">
        <v>190</v>
      </c>
      <c r="D95" s="190" t="str">
        <f>IF('3-osté-articulaire'!A38&lt;&gt;"",'3-osté-articulaire'!A38,"")</f>
        <v/>
      </c>
      <c r="E95" s="190" t="str">
        <f t="shared" si="7"/>
        <v/>
      </c>
      <c r="F95" s="190" t="str">
        <f>IF('3-osté-articulaire'!B38&lt;&gt;"",'3-osté-articulaire'!B38,"")</f>
        <v/>
      </c>
      <c r="G95" s="11" t="str">
        <f>IF('3-osté-articulaire'!C38&lt;&gt;"",'3-osté-articulaire'!C38,"")</f>
        <v/>
      </c>
      <c r="H95" s="11" t="str">
        <f>IF('3-osté-articulaire'!D38&lt;&gt;"",1,"")</f>
        <v/>
      </c>
      <c r="I95" s="11" t="str">
        <f>IF('3-osté-articulaire'!E38&lt;&gt;"",1,"")</f>
        <v/>
      </c>
      <c r="J95" s="11" t="str">
        <f>IF('3-osté-articulaire'!F38&lt;&gt;"",1,"")</f>
        <v/>
      </c>
      <c r="K95" s="11" t="str">
        <f>IF('3-osté-articulaire'!G38&lt;&gt;"",1,"")</f>
        <v/>
      </c>
      <c r="L95" s="11" t="str">
        <f>IF('3-osté-articulaire'!H38&lt;&gt;"",1,"")</f>
        <v/>
      </c>
      <c r="M95" s="11" t="str">
        <f>IF('3-osté-articulaire'!I38&lt;&gt;"",1,"")</f>
        <v/>
      </c>
      <c r="N95" s="11" t="str">
        <f>IF('3-osté-articulaire'!J38&lt;&gt;"",1,"")</f>
        <v/>
      </c>
      <c r="O95" s="11" t="str">
        <f>IF('3-osté-articulaire'!K38&lt;&gt;"",1,"")</f>
        <v/>
      </c>
      <c r="P95" s="11" t="str">
        <f>IF('3-osté-articulaire'!L38&lt;&gt;"",1,"")</f>
        <v/>
      </c>
      <c r="Q95" s="11" t="str">
        <f>IF('3-osté-articulaire'!M38&lt;&gt;"",1,"")</f>
        <v/>
      </c>
      <c r="R95" s="11" t="str">
        <f>IF('3-osté-articulaire'!N38&lt;&gt;"",1,"")</f>
        <v/>
      </c>
      <c r="S95" s="11" t="str">
        <f>IF('3-osté-articulaire'!O38&lt;&gt;"",1,"")</f>
        <v/>
      </c>
      <c r="T95" s="11" t="str">
        <f>IF('3-osté-articulaire'!P38&lt;&gt;"",1,"")</f>
        <v/>
      </c>
      <c r="U95" s="11" t="str">
        <f>IF('3-osté-articulaire'!Q38&lt;&gt;"",1,"")</f>
        <v/>
      </c>
      <c r="V95" s="11" t="str">
        <f>IF('3-osté-articulaire'!R38&lt;&gt;"",1,"")</f>
        <v/>
      </c>
      <c r="W95" s="11" t="str">
        <f>IF('3-osté-articulaire'!S38&lt;&gt;"",1,"")</f>
        <v/>
      </c>
      <c r="X95" s="190" t="str">
        <f>IF('3-osté-articulaire'!T38&lt;&gt;"",'3-osté-articulaire'!T38,"")</f>
        <v/>
      </c>
      <c r="Y95" s="190" t="str">
        <f>IF('3-osté-articulaire'!U38&lt;&gt;"",'3-osté-articulaire'!U38,"")</f>
        <v/>
      </c>
      <c r="Z95" s="59"/>
    </row>
    <row r="96" spans="2:26" x14ac:dyDescent="0.25">
      <c r="B96" s="11">
        <v>95</v>
      </c>
      <c r="C96" s="190" t="s">
        <v>190</v>
      </c>
      <c r="D96" s="190" t="str">
        <f>IF('3-osté-articulaire'!A39&lt;&gt;"",'3-osté-articulaire'!A39,"")</f>
        <v/>
      </c>
      <c r="E96" s="190" t="str">
        <f t="shared" si="7"/>
        <v/>
      </c>
      <c r="F96" s="190" t="str">
        <f>IF('3-osté-articulaire'!B39&lt;&gt;"",'3-osté-articulaire'!B39,"")</f>
        <v/>
      </c>
      <c r="G96" s="11" t="str">
        <f>IF('3-osté-articulaire'!C39&lt;&gt;"",'3-osté-articulaire'!C39,"")</f>
        <v/>
      </c>
      <c r="H96" s="11" t="str">
        <f>IF('3-osté-articulaire'!D39&lt;&gt;"",1,"")</f>
        <v/>
      </c>
      <c r="I96" s="11" t="str">
        <f>IF('3-osté-articulaire'!E39&lt;&gt;"",1,"")</f>
        <v/>
      </c>
      <c r="J96" s="11" t="str">
        <f>IF('3-osté-articulaire'!F39&lt;&gt;"",1,"")</f>
        <v/>
      </c>
      <c r="K96" s="11" t="str">
        <f>IF('3-osté-articulaire'!G39&lt;&gt;"",1,"")</f>
        <v/>
      </c>
      <c r="L96" s="11" t="str">
        <f>IF('3-osté-articulaire'!H39&lt;&gt;"",1,"")</f>
        <v/>
      </c>
      <c r="M96" s="11" t="str">
        <f>IF('3-osté-articulaire'!I39&lt;&gt;"",1,"")</f>
        <v/>
      </c>
      <c r="N96" s="11" t="str">
        <f>IF('3-osté-articulaire'!J39&lt;&gt;"",1,"")</f>
        <v/>
      </c>
      <c r="O96" s="11" t="str">
        <f>IF('3-osté-articulaire'!K39&lt;&gt;"",1,"")</f>
        <v/>
      </c>
      <c r="P96" s="11" t="str">
        <f>IF('3-osté-articulaire'!L39&lt;&gt;"",1,"")</f>
        <v/>
      </c>
      <c r="Q96" s="11" t="str">
        <f>IF('3-osté-articulaire'!M39&lt;&gt;"",1,"")</f>
        <v/>
      </c>
      <c r="R96" s="11" t="str">
        <f>IF('3-osté-articulaire'!N39&lt;&gt;"",1,"")</f>
        <v/>
      </c>
      <c r="S96" s="11" t="str">
        <f>IF('3-osté-articulaire'!O39&lt;&gt;"",1,"")</f>
        <v/>
      </c>
      <c r="T96" s="11" t="str">
        <f>IF('3-osté-articulaire'!P39&lt;&gt;"",1,"")</f>
        <v/>
      </c>
      <c r="U96" s="11" t="str">
        <f>IF('3-osté-articulaire'!Q39&lt;&gt;"",1,"")</f>
        <v/>
      </c>
      <c r="V96" s="11" t="str">
        <f>IF('3-osté-articulaire'!R39&lt;&gt;"",1,"")</f>
        <v/>
      </c>
      <c r="W96" s="11" t="str">
        <f>IF('3-osté-articulaire'!S39&lt;&gt;"",1,"")</f>
        <v/>
      </c>
      <c r="X96" s="190" t="str">
        <f>IF('3-osté-articulaire'!T39&lt;&gt;"",'3-osté-articulaire'!T39,"")</f>
        <v/>
      </c>
      <c r="Y96" s="190" t="str">
        <f>IF('3-osté-articulaire'!U39&lt;&gt;"",'3-osté-articulaire'!U39,"")</f>
        <v/>
      </c>
      <c r="Z96" s="59"/>
    </row>
    <row r="97" spans="1:26" x14ac:dyDescent="0.25">
      <c r="B97" s="11">
        <v>96</v>
      </c>
      <c r="C97" s="190" t="s">
        <v>190</v>
      </c>
      <c r="D97" s="190" t="str">
        <f>IF('3-osté-articulaire'!A40&lt;&gt;"",'3-osté-articulaire'!A40,"")</f>
        <v/>
      </c>
      <c r="E97" s="190" t="str">
        <f t="shared" si="7"/>
        <v/>
      </c>
      <c r="F97" s="190" t="str">
        <f>IF('3-osté-articulaire'!B40&lt;&gt;"",'3-osté-articulaire'!B40,"")</f>
        <v/>
      </c>
      <c r="G97" s="11" t="str">
        <f>IF('3-osté-articulaire'!C40&lt;&gt;"",'3-osté-articulaire'!C40,"")</f>
        <v/>
      </c>
      <c r="H97" s="11" t="str">
        <f>IF('3-osté-articulaire'!D40&lt;&gt;"",1,"")</f>
        <v/>
      </c>
      <c r="I97" s="11" t="str">
        <f>IF('3-osté-articulaire'!E40&lt;&gt;"",1,"")</f>
        <v/>
      </c>
      <c r="J97" s="11" t="str">
        <f>IF('3-osté-articulaire'!F40&lt;&gt;"",1,"")</f>
        <v/>
      </c>
      <c r="K97" s="11" t="str">
        <f>IF('3-osté-articulaire'!G40&lt;&gt;"",1,"")</f>
        <v/>
      </c>
      <c r="L97" s="11" t="str">
        <f>IF('3-osté-articulaire'!H40&lt;&gt;"",1,"")</f>
        <v/>
      </c>
      <c r="M97" s="11" t="str">
        <f>IF('3-osté-articulaire'!I40&lt;&gt;"",1,"")</f>
        <v/>
      </c>
      <c r="N97" s="11" t="str">
        <f>IF('3-osté-articulaire'!J40&lt;&gt;"",1,"")</f>
        <v/>
      </c>
      <c r="O97" s="11" t="str">
        <f>IF('3-osté-articulaire'!K40&lt;&gt;"",1,"")</f>
        <v/>
      </c>
      <c r="P97" s="11" t="str">
        <f>IF('3-osté-articulaire'!L40&lt;&gt;"",1,"")</f>
        <v/>
      </c>
      <c r="Q97" s="11" t="str">
        <f>IF('3-osté-articulaire'!M40&lt;&gt;"",1,"")</f>
        <v/>
      </c>
      <c r="R97" s="11" t="str">
        <f>IF('3-osté-articulaire'!N40&lt;&gt;"",1,"")</f>
        <v/>
      </c>
      <c r="S97" s="11" t="str">
        <f>IF('3-osté-articulaire'!O40&lt;&gt;"",1,"")</f>
        <v/>
      </c>
      <c r="T97" s="11" t="str">
        <f>IF('3-osté-articulaire'!P40&lt;&gt;"",1,"")</f>
        <v/>
      </c>
      <c r="U97" s="11" t="str">
        <f>IF('3-osté-articulaire'!Q40&lt;&gt;"",1,"")</f>
        <v/>
      </c>
      <c r="V97" s="11" t="str">
        <f>IF('3-osté-articulaire'!R40&lt;&gt;"",1,"")</f>
        <v/>
      </c>
      <c r="W97" s="11" t="str">
        <f>IF('3-osté-articulaire'!S40&lt;&gt;"",1,"")</f>
        <v/>
      </c>
      <c r="X97" s="190" t="str">
        <f>IF('3-osté-articulaire'!T40&lt;&gt;"",'3-osté-articulaire'!T40,"")</f>
        <v/>
      </c>
      <c r="Y97" s="190" t="str">
        <f>IF('3-osté-articulaire'!U40&lt;&gt;"",'3-osté-articulaire'!U40,"")</f>
        <v/>
      </c>
      <c r="Z97" s="59"/>
    </row>
    <row r="98" spans="1:26" x14ac:dyDescent="0.25">
      <c r="B98" s="11">
        <v>97</v>
      </c>
      <c r="C98" s="190" t="s">
        <v>190</v>
      </c>
      <c r="D98" s="190" t="str">
        <f>IF('3-osté-articulaire'!A41&lt;&gt;"",'3-osté-articulaire'!A41,"")</f>
        <v/>
      </c>
      <c r="E98" s="190" t="str">
        <f t="shared" si="7"/>
        <v/>
      </c>
      <c r="F98" s="190" t="str">
        <f>IF('3-osté-articulaire'!B41&lt;&gt;"",'3-osté-articulaire'!B41,"")</f>
        <v/>
      </c>
      <c r="G98" s="11" t="str">
        <f>IF('3-osté-articulaire'!C41&lt;&gt;"",'3-osté-articulaire'!C41,"")</f>
        <v/>
      </c>
      <c r="H98" s="11" t="str">
        <f>IF('3-osté-articulaire'!D41&lt;&gt;"",1,"")</f>
        <v/>
      </c>
      <c r="I98" s="11" t="str">
        <f>IF('3-osté-articulaire'!E41&lt;&gt;"",1,"")</f>
        <v/>
      </c>
      <c r="J98" s="11" t="str">
        <f>IF('3-osté-articulaire'!F41&lt;&gt;"",1,"")</f>
        <v/>
      </c>
      <c r="K98" s="11" t="str">
        <f>IF('3-osté-articulaire'!G41&lt;&gt;"",1,"")</f>
        <v/>
      </c>
      <c r="L98" s="11" t="str">
        <f>IF('3-osté-articulaire'!H41&lt;&gt;"",1,"")</f>
        <v/>
      </c>
      <c r="M98" s="11" t="str">
        <f>IF('3-osté-articulaire'!I41&lt;&gt;"",1,"")</f>
        <v/>
      </c>
      <c r="N98" s="11" t="str">
        <f>IF('3-osté-articulaire'!J41&lt;&gt;"",1,"")</f>
        <v/>
      </c>
      <c r="O98" s="11" t="str">
        <f>IF('3-osté-articulaire'!K41&lt;&gt;"",1,"")</f>
        <v/>
      </c>
      <c r="P98" s="11" t="str">
        <f>IF('3-osté-articulaire'!L41&lt;&gt;"",1,"")</f>
        <v/>
      </c>
      <c r="Q98" s="11" t="str">
        <f>IF('3-osté-articulaire'!M41&lt;&gt;"",1,"")</f>
        <v/>
      </c>
      <c r="R98" s="11" t="str">
        <f>IF('3-osté-articulaire'!N41&lt;&gt;"",1,"")</f>
        <v/>
      </c>
      <c r="S98" s="11" t="str">
        <f>IF('3-osté-articulaire'!O41&lt;&gt;"",1,"")</f>
        <v/>
      </c>
      <c r="T98" s="11" t="str">
        <f>IF('3-osté-articulaire'!P41&lt;&gt;"",1,"")</f>
        <v/>
      </c>
      <c r="U98" s="11" t="str">
        <f>IF('3-osté-articulaire'!Q41&lt;&gt;"",1,"")</f>
        <v/>
      </c>
      <c r="V98" s="11" t="str">
        <f>IF('3-osté-articulaire'!R41&lt;&gt;"",1,"")</f>
        <v/>
      </c>
      <c r="W98" s="11" t="str">
        <f>IF('3-osté-articulaire'!S41&lt;&gt;"",1,"")</f>
        <v/>
      </c>
      <c r="X98" s="190" t="str">
        <f>IF('3-osté-articulaire'!T41&lt;&gt;"",'3-osté-articulaire'!T41,"")</f>
        <v/>
      </c>
      <c r="Y98" s="190" t="str">
        <f>IF('3-osté-articulaire'!U41&lt;&gt;"",'3-osté-articulaire'!U41,"")</f>
        <v/>
      </c>
      <c r="Z98" s="59"/>
    </row>
    <row r="99" spans="1:26" x14ac:dyDescent="0.25">
      <c r="B99" s="11">
        <v>98</v>
      </c>
      <c r="C99" s="190" t="s">
        <v>190</v>
      </c>
      <c r="D99" s="190" t="str">
        <f>IF('3-osté-articulaire'!A42&lt;&gt;"",'3-osté-articulaire'!A42,"")</f>
        <v/>
      </c>
      <c r="E99" s="190" t="str">
        <f t="shared" si="7"/>
        <v/>
      </c>
      <c r="F99" s="190" t="str">
        <f>IF('3-osté-articulaire'!B42&lt;&gt;"",'3-osté-articulaire'!B42,"")</f>
        <v/>
      </c>
      <c r="G99" s="11" t="str">
        <f>IF('3-osté-articulaire'!C42&lt;&gt;"",'3-osté-articulaire'!C42,"")</f>
        <v/>
      </c>
      <c r="H99" s="11" t="str">
        <f>IF('3-osté-articulaire'!D42&lt;&gt;"",1,"")</f>
        <v/>
      </c>
      <c r="I99" s="11" t="str">
        <f>IF('3-osté-articulaire'!E42&lt;&gt;"",1,"")</f>
        <v/>
      </c>
      <c r="J99" s="11" t="str">
        <f>IF('3-osté-articulaire'!F42&lt;&gt;"",1,"")</f>
        <v/>
      </c>
      <c r="K99" s="11" t="str">
        <f>IF('3-osté-articulaire'!G42&lt;&gt;"",1,"")</f>
        <v/>
      </c>
      <c r="L99" s="11" t="str">
        <f>IF('3-osté-articulaire'!H42&lt;&gt;"",1,"")</f>
        <v/>
      </c>
      <c r="M99" s="11" t="str">
        <f>IF('3-osté-articulaire'!I42&lt;&gt;"",1,"")</f>
        <v/>
      </c>
      <c r="N99" s="11" t="str">
        <f>IF('3-osté-articulaire'!J42&lt;&gt;"",1,"")</f>
        <v/>
      </c>
      <c r="O99" s="11" t="str">
        <f>IF('3-osté-articulaire'!K42&lt;&gt;"",1,"")</f>
        <v/>
      </c>
      <c r="P99" s="11" t="str">
        <f>IF('3-osté-articulaire'!L42&lt;&gt;"",1,"")</f>
        <v/>
      </c>
      <c r="Q99" s="11" t="str">
        <f>IF('3-osté-articulaire'!M42&lt;&gt;"",1,"")</f>
        <v/>
      </c>
      <c r="R99" s="11" t="str">
        <f>IF('3-osté-articulaire'!N42&lt;&gt;"",1,"")</f>
        <v/>
      </c>
      <c r="S99" s="11" t="str">
        <f>IF('3-osté-articulaire'!O42&lt;&gt;"",1,"")</f>
        <v/>
      </c>
      <c r="T99" s="11" t="str">
        <f>IF('3-osté-articulaire'!P42&lt;&gt;"",1,"")</f>
        <v/>
      </c>
      <c r="U99" s="11" t="str">
        <f>IF('3-osté-articulaire'!Q42&lt;&gt;"",1,"")</f>
        <v/>
      </c>
      <c r="V99" s="11" t="str">
        <f>IF('3-osté-articulaire'!R42&lt;&gt;"",1,"")</f>
        <v/>
      </c>
      <c r="W99" s="11" t="str">
        <f>IF('3-osté-articulaire'!S42&lt;&gt;"",1,"")</f>
        <v/>
      </c>
      <c r="X99" s="190" t="str">
        <f>IF('3-osté-articulaire'!T42&lt;&gt;"",'3-osté-articulaire'!T42,"")</f>
        <v/>
      </c>
      <c r="Y99" s="190" t="str">
        <f>IF('3-osté-articulaire'!U42&lt;&gt;"",'3-osté-articulaire'!U42,"")</f>
        <v/>
      </c>
      <c r="Z99" s="59"/>
    </row>
    <row r="100" spans="1:26" x14ac:dyDescent="0.25">
      <c r="A100" s="191"/>
      <c r="B100" s="13">
        <v>99</v>
      </c>
      <c r="C100" s="191" t="s">
        <v>190</v>
      </c>
      <c r="D100" s="191" t="str">
        <f>IF('3-osté-articulaire'!A43&lt;&gt;"",'3-osté-articulaire'!A43,"")</f>
        <v/>
      </c>
      <c r="E100" s="191" t="str">
        <f t="shared" si="7"/>
        <v/>
      </c>
      <c r="F100" s="191" t="str">
        <f>IF('3-osté-articulaire'!B43&lt;&gt;"",'3-osté-articulaire'!B43,"")</f>
        <v/>
      </c>
      <c r="G100" s="13" t="str">
        <f>IF('3-osté-articulaire'!C43&lt;&gt;"",'3-osté-articulaire'!C43,"")</f>
        <v/>
      </c>
      <c r="H100" s="13" t="str">
        <f>IF('3-osté-articulaire'!D43&lt;&gt;"",1,"")</f>
        <v/>
      </c>
      <c r="I100" s="13" t="str">
        <f>IF('3-osté-articulaire'!E43&lt;&gt;"",1,"")</f>
        <v/>
      </c>
      <c r="J100" s="13" t="str">
        <f>IF('3-osté-articulaire'!F43&lt;&gt;"",1,"")</f>
        <v/>
      </c>
      <c r="K100" s="13" t="str">
        <f>IF('3-osté-articulaire'!G43&lt;&gt;"",1,"")</f>
        <v/>
      </c>
      <c r="L100" s="13" t="str">
        <f>IF('3-osté-articulaire'!H43&lt;&gt;"",1,"")</f>
        <v/>
      </c>
      <c r="M100" s="13" t="str">
        <f>IF('3-osté-articulaire'!I43&lt;&gt;"",1,"")</f>
        <v/>
      </c>
      <c r="N100" s="13" t="str">
        <f>IF('3-osté-articulaire'!J43&lt;&gt;"",1,"")</f>
        <v/>
      </c>
      <c r="O100" s="13" t="str">
        <f>IF('3-osté-articulaire'!K43&lt;&gt;"",1,"")</f>
        <v/>
      </c>
      <c r="P100" s="13" t="str">
        <f>IF('3-osté-articulaire'!L43&lt;&gt;"",1,"")</f>
        <v/>
      </c>
      <c r="Q100" s="13" t="str">
        <f>IF('3-osté-articulaire'!M43&lt;&gt;"",1,"")</f>
        <v/>
      </c>
      <c r="R100" s="13" t="str">
        <f>IF('3-osté-articulaire'!N43&lt;&gt;"",1,"")</f>
        <v/>
      </c>
      <c r="S100" s="13" t="str">
        <f>IF('3-osté-articulaire'!O43&lt;&gt;"",1,"")</f>
        <v/>
      </c>
      <c r="T100" s="13" t="str">
        <f>IF('3-osté-articulaire'!P43&lt;&gt;"",1,"")</f>
        <v/>
      </c>
      <c r="U100" s="13" t="str">
        <f>IF('3-osté-articulaire'!Q43&lt;&gt;"",1,"")</f>
        <v/>
      </c>
      <c r="V100" s="13" t="str">
        <f>IF('3-osté-articulaire'!R43&lt;&gt;"",1,"")</f>
        <v/>
      </c>
      <c r="W100" s="13" t="str">
        <f>IF('3-osté-articulaire'!S43&lt;&gt;"",1,"")</f>
        <v/>
      </c>
      <c r="X100" s="191" t="str">
        <f>IF('3-osté-articulaire'!T43&lt;&gt;"",'3-osté-articulaire'!T43,"")</f>
        <v/>
      </c>
      <c r="Y100" s="191" t="str">
        <f>IF('3-osté-articulaire'!U43&lt;&gt;"",'3-osté-articulaire'!U43,"")</f>
        <v/>
      </c>
      <c r="Z100" s="59"/>
    </row>
    <row r="101" spans="1:26" x14ac:dyDescent="0.25">
      <c r="B101" s="11">
        <v>100</v>
      </c>
      <c r="C101" s="190" t="s">
        <v>191</v>
      </c>
      <c r="D101" s="190" t="str">
        <f>IF('4-uro-génital hors vasc '!A7&lt;&gt;"",'4-uro-génital hors vasc '!A7,"")</f>
        <v>BIOPSIES profondes</v>
      </c>
      <c r="E101" s="190" t="str">
        <f>IF(D101&lt;&gt;"",CONCATENATE(D101,"-","urogen"),"")</f>
        <v>BIOPSIES profondes-urogen</v>
      </c>
      <c r="F101" s="190" t="str">
        <f>IF('4-uro-génital hors vasc '!B7&lt;&gt;"",'4-uro-génital hors vasc '!B7,"")</f>
        <v>rein, pelvis…</v>
      </c>
      <c r="G101" s="11" t="str">
        <f>IF('4-uro-génital hors vasc '!C7&lt;&gt;"",'4-uro-génital hors vasc '!C7,"")</f>
        <v/>
      </c>
      <c r="H101" s="11" t="str">
        <f>IF('4-uro-génital hors vasc '!D7&lt;&gt;"",1,"")</f>
        <v/>
      </c>
      <c r="I101" s="11" t="str">
        <f>IF('4-uro-génital hors vasc '!E7&lt;&gt;"",1,"")</f>
        <v/>
      </c>
      <c r="J101" s="11" t="str">
        <f>IF('4-uro-génital hors vasc '!F7&lt;&gt;"",1,"")</f>
        <v/>
      </c>
      <c r="K101" s="11" t="str">
        <f>IF('4-uro-génital hors vasc '!G7&lt;&gt;"",1,"")</f>
        <v/>
      </c>
      <c r="L101" s="11" t="str">
        <f>IF('4-uro-génital hors vasc '!H7&lt;&gt;"",1,"")</f>
        <v/>
      </c>
      <c r="M101" s="11" t="str">
        <f>IF('4-uro-génital hors vasc '!I7&lt;&gt;"",1,"")</f>
        <v/>
      </c>
      <c r="N101" s="11" t="str">
        <f>IF('4-uro-génital hors vasc '!J7&lt;&gt;"",1,"")</f>
        <v/>
      </c>
      <c r="O101" s="11" t="str">
        <f>IF('4-uro-génital hors vasc '!K7&lt;&gt;"",1,"")</f>
        <v/>
      </c>
      <c r="P101" s="11" t="str">
        <f>IF('4-uro-génital hors vasc '!L7&lt;&gt;"",1,"")</f>
        <v/>
      </c>
      <c r="Q101" s="11" t="str">
        <f>IF('4-uro-génital hors vasc '!M7&lt;&gt;"",1,"")</f>
        <v/>
      </c>
      <c r="R101" s="11" t="str">
        <f>IF('4-uro-génital hors vasc '!N7&lt;&gt;"",1,"")</f>
        <v/>
      </c>
      <c r="S101" s="11" t="str">
        <f>IF('4-uro-génital hors vasc '!O7&lt;&gt;"",1,"")</f>
        <v/>
      </c>
      <c r="T101" s="11" t="str">
        <f>IF('4-uro-génital hors vasc '!P7&lt;&gt;"",1,"")</f>
        <v/>
      </c>
      <c r="U101" s="11" t="str">
        <f>IF('4-uro-génital hors vasc '!Q7&lt;&gt;"",1,"")</f>
        <v/>
      </c>
      <c r="V101" s="11" t="str">
        <f>IF('4-uro-génital hors vasc '!R7&lt;&gt;"",1,"")</f>
        <v/>
      </c>
      <c r="W101" s="11" t="str">
        <f>IF('4-uro-génital hors vasc '!S7&lt;&gt;"",1,"")</f>
        <v/>
      </c>
      <c r="X101" s="190" t="str">
        <f>IF('4-uro-génital hors vasc '!T7&lt;&gt;"",'4-uro-génital hors vasc '!T7,"")</f>
        <v/>
      </c>
      <c r="Y101" s="190" t="str">
        <f>IF('4-uro-génital hors vasc '!U7&lt;&gt;"",'4-uro-génital hors vasc '!U7,"")</f>
        <v/>
      </c>
      <c r="Z101" s="59"/>
    </row>
    <row r="102" spans="1:26" x14ac:dyDescent="0.25">
      <c r="B102" s="11">
        <v>101</v>
      </c>
      <c r="C102" s="190" t="s">
        <v>191</v>
      </c>
      <c r="D102" s="190" t="str">
        <f>IF('4-uro-génital hors vasc '!A8&lt;&gt;"",'4-uro-génital hors vasc '!A8,"")</f>
        <v>BIOPSIES superficielles</v>
      </c>
      <c r="E102" s="190" t="str">
        <f>IF(D102&lt;&gt;"",CONCATENATE(D102,"-","urogen"),"")</f>
        <v>BIOPSIES superficielles-urogen</v>
      </c>
      <c r="F102" s="190" t="str">
        <f>IF('4-uro-génital hors vasc '!B8&lt;&gt;"",'4-uro-génital hors vasc '!B8,"")</f>
        <v>sein (micro ou macrobiopsies)…</v>
      </c>
      <c r="G102" s="11" t="str">
        <f>IF('4-uro-génital hors vasc '!C8&lt;&gt;"",'4-uro-génital hors vasc '!C8,"")</f>
        <v/>
      </c>
      <c r="H102" s="11" t="str">
        <f>IF('4-uro-génital hors vasc '!D8&lt;&gt;"",1,"")</f>
        <v/>
      </c>
      <c r="I102" s="11" t="str">
        <f>IF('4-uro-génital hors vasc '!E8&lt;&gt;"",1,"")</f>
        <v/>
      </c>
      <c r="J102" s="11" t="str">
        <f>IF('4-uro-génital hors vasc '!F8&lt;&gt;"",1,"")</f>
        <v/>
      </c>
      <c r="K102" s="11" t="str">
        <f>IF('4-uro-génital hors vasc '!G8&lt;&gt;"",1,"")</f>
        <v/>
      </c>
      <c r="L102" s="11" t="str">
        <f>IF('4-uro-génital hors vasc '!H8&lt;&gt;"",1,"")</f>
        <v/>
      </c>
      <c r="M102" s="11" t="str">
        <f>IF('4-uro-génital hors vasc '!I8&lt;&gt;"",1,"")</f>
        <v/>
      </c>
      <c r="N102" s="11" t="str">
        <f>IF('4-uro-génital hors vasc '!J8&lt;&gt;"",1,"")</f>
        <v/>
      </c>
      <c r="O102" s="11" t="str">
        <f>IF('4-uro-génital hors vasc '!K8&lt;&gt;"",1,"")</f>
        <v/>
      </c>
      <c r="P102" s="11" t="str">
        <f>IF('4-uro-génital hors vasc '!L8&lt;&gt;"",1,"")</f>
        <v/>
      </c>
      <c r="Q102" s="11" t="str">
        <f>IF('4-uro-génital hors vasc '!M8&lt;&gt;"",1,"")</f>
        <v/>
      </c>
      <c r="R102" s="11" t="str">
        <f>IF('4-uro-génital hors vasc '!N8&lt;&gt;"",1,"")</f>
        <v/>
      </c>
      <c r="S102" s="11" t="str">
        <f>IF('4-uro-génital hors vasc '!O8&lt;&gt;"",1,"")</f>
        <v/>
      </c>
      <c r="T102" s="11" t="str">
        <f>IF('4-uro-génital hors vasc '!P8&lt;&gt;"",1,"")</f>
        <v/>
      </c>
      <c r="U102" s="11" t="str">
        <f>IF('4-uro-génital hors vasc '!Q8&lt;&gt;"",1,"")</f>
        <v/>
      </c>
      <c r="V102" s="11" t="str">
        <f>IF('4-uro-génital hors vasc '!R8&lt;&gt;"",1,"")</f>
        <v/>
      </c>
      <c r="W102" s="11" t="str">
        <f>IF('4-uro-génital hors vasc '!S8&lt;&gt;"",1,"")</f>
        <v/>
      </c>
      <c r="X102" s="190" t="str">
        <f>IF('4-uro-génital hors vasc '!T8&lt;&gt;"",'4-uro-génital hors vasc '!T8,"")</f>
        <v/>
      </c>
      <c r="Y102" s="190" t="str">
        <f>IF('4-uro-génital hors vasc '!U8&lt;&gt;"",'4-uro-génital hors vasc '!U8,"")</f>
        <v/>
      </c>
      <c r="Z102" s="59"/>
    </row>
    <row r="103" spans="1:26" x14ac:dyDescent="0.25">
      <c r="B103" s="11">
        <v>102</v>
      </c>
      <c r="C103" s="190" t="s">
        <v>191</v>
      </c>
      <c r="D103" s="190" t="str">
        <f>IF('4-uro-génital hors vasc '!A9&lt;&gt;"",'4-uro-génital hors vasc '!A9,"")</f>
        <v>PONCTIONS 
avec/sans produit de contraste</v>
      </c>
      <c r="E103" s="190" t="str">
        <f>IF(D103&lt;&gt;"",CONCATENATE(D103,"-","urogen"),"")</f>
        <v>PONCTIONS 
avec/sans produit de contraste-urogen</v>
      </c>
      <c r="F103" s="190" t="str">
        <f>IF('4-uro-génital hors vasc '!B9&lt;&gt;"",'4-uro-génital hors vasc '!B9,"")</f>
        <v>rein…</v>
      </c>
      <c r="G103" s="11" t="str">
        <f>IF('4-uro-génital hors vasc '!C9&lt;&gt;"",'4-uro-génital hors vasc '!C9,"")</f>
        <v/>
      </c>
      <c r="H103" s="11" t="str">
        <f>IF('4-uro-génital hors vasc '!D9&lt;&gt;"",1,"")</f>
        <v/>
      </c>
      <c r="I103" s="11" t="str">
        <f>IF('4-uro-génital hors vasc '!E9&lt;&gt;"",1,"")</f>
        <v/>
      </c>
      <c r="J103" s="11" t="str">
        <f>IF('4-uro-génital hors vasc '!F9&lt;&gt;"",1,"")</f>
        <v/>
      </c>
      <c r="K103" s="11" t="str">
        <f>IF('4-uro-génital hors vasc '!G9&lt;&gt;"",1,"")</f>
        <v/>
      </c>
      <c r="L103" s="11" t="str">
        <f>IF('4-uro-génital hors vasc '!H9&lt;&gt;"",1,"")</f>
        <v/>
      </c>
      <c r="M103" s="11" t="str">
        <f>IF('4-uro-génital hors vasc '!I9&lt;&gt;"",1,"")</f>
        <v/>
      </c>
      <c r="N103" s="11" t="str">
        <f>IF('4-uro-génital hors vasc '!J9&lt;&gt;"",1,"")</f>
        <v/>
      </c>
      <c r="O103" s="11" t="str">
        <f>IF('4-uro-génital hors vasc '!K9&lt;&gt;"",1,"")</f>
        <v/>
      </c>
      <c r="P103" s="11" t="str">
        <f>IF('4-uro-génital hors vasc '!L9&lt;&gt;"",1,"")</f>
        <v/>
      </c>
      <c r="Q103" s="11" t="str">
        <f>IF('4-uro-génital hors vasc '!M9&lt;&gt;"",1,"")</f>
        <v/>
      </c>
      <c r="R103" s="11" t="str">
        <f>IF('4-uro-génital hors vasc '!N9&lt;&gt;"",1,"")</f>
        <v/>
      </c>
      <c r="S103" s="11" t="str">
        <f>IF('4-uro-génital hors vasc '!O9&lt;&gt;"",1,"")</f>
        <v/>
      </c>
      <c r="T103" s="11" t="str">
        <f>IF('4-uro-génital hors vasc '!P9&lt;&gt;"",1,"")</f>
        <v/>
      </c>
      <c r="U103" s="11" t="str">
        <f>IF('4-uro-génital hors vasc '!Q9&lt;&gt;"",1,"")</f>
        <v/>
      </c>
      <c r="V103" s="11" t="str">
        <f>IF('4-uro-génital hors vasc '!R9&lt;&gt;"",1,"")</f>
        <v/>
      </c>
      <c r="W103" s="11" t="str">
        <f>IF('4-uro-génital hors vasc '!S9&lt;&gt;"",1,"")</f>
        <v/>
      </c>
      <c r="X103" s="190" t="str">
        <f>IF('4-uro-génital hors vasc '!T9&lt;&gt;"",'4-uro-génital hors vasc '!T9,"")</f>
        <v/>
      </c>
      <c r="Y103" s="190" t="str">
        <f>IF('4-uro-génital hors vasc '!U9&lt;&gt;"",'4-uro-génital hors vasc '!U9,"")</f>
        <v/>
      </c>
      <c r="Z103" s="59"/>
    </row>
    <row r="104" spans="1:26" x14ac:dyDescent="0.25">
      <c r="B104" s="11">
        <v>103</v>
      </c>
      <c r="C104" s="190" t="s">
        <v>191</v>
      </c>
      <c r="D104" s="190" t="str">
        <f>IF('4-uro-génital hors vasc '!A10&lt;&gt;"",'4-uro-génital hors vasc '!A10,"")</f>
        <v>CYTOPONCTIONS</v>
      </c>
      <c r="E104" s="190" t="str">
        <f>IF(D104&lt;&gt;"",CONCATENATE(D104,"-","urogen"),"")</f>
        <v>CYTOPONCTIONS-urogen</v>
      </c>
      <c r="F104" s="190" t="str">
        <f>IF('4-uro-génital hors vasc '!B10&lt;&gt;"",'4-uro-génital hors vasc '!B10,"")</f>
        <v>kystes, ganglions…</v>
      </c>
      <c r="G104" s="11" t="str">
        <f>IF('4-uro-génital hors vasc '!C10&lt;&gt;"",'4-uro-génital hors vasc '!C10,"")</f>
        <v/>
      </c>
      <c r="H104" s="11" t="str">
        <f>IF('4-uro-génital hors vasc '!D10&lt;&gt;"",1,"")</f>
        <v/>
      </c>
      <c r="I104" s="11" t="str">
        <f>IF('4-uro-génital hors vasc '!E10&lt;&gt;"",1,"")</f>
        <v/>
      </c>
      <c r="J104" s="11" t="str">
        <f>IF('4-uro-génital hors vasc '!F10&lt;&gt;"",1,"")</f>
        <v/>
      </c>
      <c r="K104" s="11" t="str">
        <f>IF('4-uro-génital hors vasc '!G10&lt;&gt;"",1,"")</f>
        <v/>
      </c>
      <c r="L104" s="11" t="str">
        <f>IF('4-uro-génital hors vasc '!H10&lt;&gt;"",1,"")</f>
        <v/>
      </c>
      <c r="M104" s="11" t="str">
        <f>IF('4-uro-génital hors vasc '!I10&lt;&gt;"",1,"")</f>
        <v/>
      </c>
      <c r="N104" s="11" t="str">
        <f>IF('4-uro-génital hors vasc '!J10&lt;&gt;"",1,"")</f>
        <v/>
      </c>
      <c r="O104" s="11" t="str">
        <f>IF('4-uro-génital hors vasc '!K10&lt;&gt;"",1,"")</f>
        <v/>
      </c>
      <c r="P104" s="11" t="str">
        <f>IF('4-uro-génital hors vasc '!L10&lt;&gt;"",1,"")</f>
        <v/>
      </c>
      <c r="Q104" s="11" t="str">
        <f>IF('4-uro-génital hors vasc '!M10&lt;&gt;"",1,"")</f>
        <v/>
      </c>
      <c r="R104" s="11" t="str">
        <f>IF('4-uro-génital hors vasc '!N10&lt;&gt;"",1,"")</f>
        <v/>
      </c>
      <c r="S104" s="11" t="str">
        <f>IF('4-uro-génital hors vasc '!O10&lt;&gt;"",1,"")</f>
        <v/>
      </c>
      <c r="T104" s="11" t="str">
        <f>IF('4-uro-génital hors vasc '!P10&lt;&gt;"",1,"")</f>
        <v/>
      </c>
      <c r="U104" s="11" t="str">
        <f>IF('4-uro-génital hors vasc '!Q10&lt;&gt;"",1,"")</f>
        <v/>
      </c>
      <c r="V104" s="11" t="str">
        <f>IF('4-uro-génital hors vasc '!R10&lt;&gt;"",1,"")</f>
        <v/>
      </c>
      <c r="W104" s="11" t="str">
        <f>IF('4-uro-génital hors vasc '!S10&lt;&gt;"",1,"")</f>
        <v/>
      </c>
      <c r="X104" s="190" t="str">
        <f>IF('4-uro-génital hors vasc '!T10&lt;&gt;"",'4-uro-génital hors vasc '!T10,"")</f>
        <v/>
      </c>
      <c r="Y104" s="190" t="str">
        <f>IF('4-uro-génital hors vasc '!U10&lt;&gt;"",'4-uro-génital hors vasc '!U10,"")</f>
        <v/>
      </c>
      <c r="Z104" s="59"/>
    </row>
    <row r="105" spans="1:26" x14ac:dyDescent="0.25">
      <c r="B105" s="11">
        <v>104</v>
      </c>
      <c r="C105" s="190" t="s">
        <v>191</v>
      </c>
      <c r="D105" s="190" t="str">
        <f>IF('4-uro-génital hors vasc '!A11&lt;&gt;"",'4-uro-génital hors vasc '!A11,"")</f>
        <v>GALACTOGRAPHIE 
(canaux galactophores)</v>
      </c>
      <c r="E105" s="190" t="str">
        <f>IF(D105&lt;&gt;"",CONCATENATE(D105,"-","genit"),"")</f>
        <v>GALACTOGRAPHIE 
(canaux galactophores)-genit</v>
      </c>
      <c r="F105" s="190" t="str">
        <f>IF('4-uro-génital hors vasc '!B11&lt;&gt;"",'4-uro-génital hors vasc '!B11,"")</f>
        <v/>
      </c>
      <c r="G105" s="11" t="str">
        <f>IF('4-uro-génital hors vasc '!C11&lt;&gt;"",'4-uro-génital hors vasc '!C11,"")</f>
        <v/>
      </c>
      <c r="H105" s="11" t="str">
        <f>IF('4-uro-génital hors vasc '!D11&lt;&gt;"",1,"")</f>
        <v/>
      </c>
      <c r="I105" s="11" t="str">
        <f>IF('4-uro-génital hors vasc '!E11&lt;&gt;"",1,"")</f>
        <v/>
      </c>
      <c r="J105" s="11" t="str">
        <f>IF('4-uro-génital hors vasc '!F11&lt;&gt;"",1,"")</f>
        <v/>
      </c>
      <c r="K105" s="11" t="str">
        <f>IF('4-uro-génital hors vasc '!G11&lt;&gt;"",1,"")</f>
        <v/>
      </c>
      <c r="L105" s="11" t="str">
        <f>IF('4-uro-génital hors vasc '!H11&lt;&gt;"",1,"")</f>
        <v/>
      </c>
      <c r="M105" s="11" t="str">
        <f>IF('4-uro-génital hors vasc '!I11&lt;&gt;"",1,"")</f>
        <v/>
      </c>
      <c r="N105" s="11" t="str">
        <f>IF('4-uro-génital hors vasc '!J11&lt;&gt;"",1,"")</f>
        <v/>
      </c>
      <c r="O105" s="11" t="str">
        <f>IF('4-uro-génital hors vasc '!K11&lt;&gt;"",1,"")</f>
        <v/>
      </c>
      <c r="P105" s="11" t="str">
        <f>IF('4-uro-génital hors vasc '!L11&lt;&gt;"",1,"")</f>
        <v/>
      </c>
      <c r="Q105" s="11" t="str">
        <f>IF('4-uro-génital hors vasc '!M11&lt;&gt;"",1,"")</f>
        <v/>
      </c>
      <c r="R105" s="11" t="str">
        <f>IF('4-uro-génital hors vasc '!N11&lt;&gt;"",1,"")</f>
        <v/>
      </c>
      <c r="S105" s="11" t="str">
        <f>IF('4-uro-génital hors vasc '!O11&lt;&gt;"",1,"")</f>
        <v/>
      </c>
      <c r="T105" s="11" t="str">
        <f>IF('4-uro-génital hors vasc '!P11&lt;&gt;"",1,"")</f>
        <v/>
      </c>
      <c r="U105" s="11" t="str">
        <f>IF('4-uro-génital hors vasc '!Q11&lt;&gt;"",1,"")</f>
        <v/>
      </c>
      <c r="V105" s="11" t="str">
        <f>IF('4-uro-génital hors vasc '!R11&lt;&gt;"",1,"")</f>
        <v/>
      </c>
      <c r="W105" s="11" t="str">
        <f>IF('4-uro-génital hors vasc '!S11&lt;&gt;"",1,"")</f>
        <v/>
      </c>
      <c r="X105" s="190" t="str">
        <f>IF('4-uro-génital hors vasc '!T11&lt;&gt;"",'4-uro-génital hors vasc '!T11,"")</f>
        <v/>
      </c>
      <c r="Y105" s="190" t="str">
        <f>IF('4-uro-génital hors vasc '!U11&lt;&gt;"",'4-uro-génital hors vasc '!U11,"")</f>
        <v/>
      </c>
      <c r="Z105" s="59"/>
    </row>
    <row r="106" spans="1:26" x14ac:dyDescent="0.25">
      <c r="B106" s="11">
        <v>105</v>
      </c>
      <c r="C106" s="190" t="s">
        <v>191</v>
      </c>
      <c r="D106" s="190" t="str">
        <f>IF('4-uro-génital hors vasc '!A12&lt;&gt;"",'4-uro-génital hors vasc '!A12,"")</f>
        <v>CYSTOGRAPHIE (vessie)</v>
      </c>
      <c r="E106" s="190" t="str">
        <f t="shared" ref="E106:E121" si="8">IF(D106&lt;&gt;"",CONCATENATE(D106,"-","uro"),"")</f>
        <v>CYSTOGRAPHIE (vessie)-uro</v>
      </c>
      <c r="F106" s="190" t="str">
        <f>IF('4-uro-génital hors vasc '!B12&lt;&gt;"",'4-uro-génital hors vasc '!B12,"")</f>
        <v>pédiatrique
rétrograde, suspubienne…</v>
      </c>
      <c r="G106" s="11" t="str">
        <f>IF('4-uro-génital hors vasc '!C12&lt;&gt;"",'4-uro-génital hors vasc '!C12,"")</f>
        <v/>
      </c>
      <c r="H106" s="11" t="str">
        <f>IF('4-uro-génital hors vasc '!D12&lt;&gt;"",1,"")</f>
        <v/>
      </c>
      <c r="I106" s="11" t="str">
        <f>IF('4-uro-génital hors vasc '!E12&lt;&gt;"",1,"")</f>
        <v/>
      </c>
      <c r="J106" s="11" t="str">
        <f>IF('4-uro-génital hors vasc '!F12&lt;&gt;"",1,"")</f>
        <v/>
      </c>
      <c r="K106" s="11" t="str">
        <f>IF('4-uro-génital hors vasc '!G12&lt;&gt;"",1,"")</f>
        <v/>
      </c>
      <c r="L106" s="11" t="str">
        <f>IF('4-uro-génital hors vasc '!H12&lt;&gt;"",1,"")</f>
        <v/>
      </c>
      <c r="M106" s="11" t="str">
        <f>IF('4-uro-génital hors vasc '!I12&lt;&gt;"",1,"")</f>
        <v/>
      </c>
      <c r="N106" s="11" t="str">
        <f>IF('4-uro-génital hors vasc '!J12&lt;&gt;"",1,"")</f>
        <v/>
      </c>
      <c r="O106" s="11" t="str">
        <f>IF('4-uro-génital hors vasc '!K12&lt;&gt;"",1,"")</f>
        <v/>
      </c>
      <c r="P106" s="11" t="str">
        <f>IF('4-uro-génital hors vasc '!L12&lt;&gt;"",1,"")</f>
        <v/>
      </c>
      <c r="Q106" s="11" t="str">
        <f>IF('4-uro-génital hors vasc '!M12&lt;&gt;"",1,"")</f>
        <v/>
      </c>
      <c r="R106" s="11" t="str">
        <f>IF('4-uro-génital hors vasc '!N12&lt;&gt;"",1,"")</f>
        <v/>
      </c>
      <c r="S106" s="11" t="str">
        <f>IF('4-uro-génital hors vasc '!O12&lt;&gt;"",1,"")</f>
        <v/>
      </c>
      <c r="T106" s="11" t="str">
        <f>IF('4-uro-génital hors vasc '!P12&lt;&gt;"",1,"")</f>
        <v/>
      </c>
      <c r="U106" s="11" t="str">
        <f>IF('4-uro-génital hors vasc '!Q12&lt;&gt;"",1,"")</f>
        <v/>
      </c>
      <c r="V106" s="11" t="str">
        <f>IF('4-uro-génital hors vasc '!R12&lt;&gt;"",1,"")</f>
        <v/>
      </c>
      <c r="W106" s="11" t="str">
        <f>IF('4-uro-génital hors vasc '!S12&lt;&gt;"",1,"")</f>
        <v/>
      </c>
      <c r="X106" s="190" t="str">
        <f>IF('4-uro-génital hors vasc '!T12&lt;&gt;"",'4-uro-génital hors vasc '!T12,"")</f>
        <v/>
      </c>
      <c r="Y106" s="190" t="str">
        <f>IF('4-uro-génital hors vasc '!U12&lt;&gt;"",'4-uro-génital hors vasc '!U12,"")</f>
        <v/>
      </c>
      <c r="Z106" s="59"/>
    </row>
    <row r="107" spans="1:26" x14ac:dyDescent="0.25">
      <c r="B107" s="11">
        <v>106</v>
      </c>
      <c r="C107" s="190" t="s">
        <v>191</v>
      </c>
      <c r="D107" s="190" t="str">
        <f>IF('4-uro-génital hors vasc '!A13&lt;&gt;"",'4-uro-génital hors vasc '!A13,"")</f>
        <v>UROGRAPHIE (voies urinaires)</v>
      </c>
      <c r="E107" s="190" t="str">
        <f t="shared" si="8"/>
        <v>UROGRAPHIE (voies urinaires)-uro</v>
      </c>
      <c r="F107" s="190" t="str">
        <f>IF('4-uro-génital hors vasc '!B13&lt;&gt;"",'4-uro-génital hors vasc '!B13,"")</f>
        <v/>
      </c>
      <c r="G107" s="11" t="str">
        <f>IF('4-uro-génital hors vasc '!C13&lt;&gt;"",'4-uro-génital hors vasc '!C13,"")</f>
        <v/>
      </c>
      <c r="H107" s="11" t="str">
        <f>IF('4-uro-génital hors vasc '!D13&lt;&gt;"",1,"")</f>
        <v/>
      </c>
      <c r="I107" s="11" t="str">
        <f>IF('4-uro-génital hors vasc '!E13&lt;&gt;"",1,"")</f>
        <v/>
      </c>
      <c r="J107" s="11" t="str">
        <f>IF('4-uro-génital hors vasc '!F13&lt;&gt;"",1,"")</f>
        <v/>
      </c>
      <c r="K107" s="11" t="str">
        <f>IF('4-uro-génital hors vasc '!G13&lt;&gt;"",1,"")</f>
        <v/>
      </c>
      <c r="L107" s="11" t="str">
        <f>IF('4-uro-génital hors vasc '!H13&lt;&gt;"",1,"")</f>
        <v/>
      </c>
      <c r="M107" s="11" t="str">
        <f>IF('4-uro-génital hors vasc '!I13&lt;&gt;"",1,"")</f>
        <v/>
      </c>
      <c r="N107" s="11" t="str">
        <f>IF('4-uro-génital hors vasc '!J13&lt;&gt;"",1,"")</f>
        <v/>
      </c>
      <c r="O107" s="11" t="str">
        <f>IF('4-uro-génital hors vasc '!K13&lt;&gt;"",1,"")</f>
        <v/>
      </c>
      <c r="P107" s="11" t="str">
        <f>IF('4-uro-génital hors vasc '!L13&lt;&gt;"",1,"")</f>
        <v/>
      </c>
      <c r="Q107" s="11" t="str">
        <f>IF('4-uro-génital hors vasc '!M13&lt;&gt;"",1,"")</f>
        <v/>
      </c>
      <c r="R107" s="11" t="str">
        <f>IF('4-uro-génital hors vasc '!N13&lt;&gt;"",1,"")</f>
        <v/>
      </c>
      <c r="S107" s="11" t="str">
        <f>IF('4-uro-génital hors vasc '!O13&lt;&gt;"",1,"")</f>
        <v/>
      </c>
      <c r="T107" s="11" t="str">
        <f>IF('4-uro-génital hors vasc '!P13&lt;&gt;"",1,"")</f>
        <v/>
      </c>
      <c r="U107" s="11" t="str">
        <f>IF('4-uro-génital hors vasc '!Q13&lt;&gt;"",1,"")</f>
        <v/>
      </c>
      <c r="V107" s="11" t="str">
        <f>IF('4-uro-génital hors vasc '!R13&lt;&gt;"",1,"")</f>
        <v/>
      </c>
      <c r="W107" s="11" t="str">
        <f>IF('4-uro-génital hors vasc '!S13&lt;&gt;"",1,"")</f>
        <v/>
      </c>
      <c r="X107" s="190" t="str">
        <f>IF('4-uro-génital hors vasc '!T13&lt;&gt;"",'4-uro-génital hors vasc '!T13,"")</f>
        <v/>
      </c>
      <c r="Y107" s="190" t="str">
        <f>IF('4-uro-génital hors vasc '!U13&lt;&gt;"",'4-uro-génital hors vasc '!U13,"")</f>
        <v/>
      </c>
      <c r="Z107" s="59"/>
    </row>
    <row r="108" spans="1:26" x14ac:dyDescent="0.25">
      <c r="B108" s="11">
        <v>107</v>
      </c>
      <c r="C108" s="190" t="s">
        <v>191</v>
      </c>
      <c r="D108" s="190" t="str">
        <f>IF('4-uro-génital hors vasc '!A14&lt;&gt;"",'4-uro-génital hors vasc '!A14,"")</f>
        <v>HYSTEROGRAPHIE (uterus)</v>
      </c>
      <c r="E108" s="190" t="str">
        <f>IF(D108&lt;&gt;"",CONCATENATE(D108,"-","genit"),"")</f>
        <v>HYSTEROGRAPHIE (uterus)-genit</v>
      </c>
      <c r="F108" s="190" t="str">
        <f>IF('4-uro-génital hors vasc '!B14&lt;&gt;"",'4-uro-génital hors vasc '!B14,"")</f>
        <v/>
      </c>
      <c r="G108" s="11" t="str">
        <f>IF('4-uro-génital hors vasc '!C14&lt;&gt;"",'4-uro-génital hors vasc '!C14,"")</f>
        <v/>
      </c>
      <c r="H108" s="11" t="str">
        <f>IF('4-uro-génital hors vasc '!D14&lt;&gt;"",1,"")</f>
        <v/>
      </c>
      <c r="I108" s="11" t="str">
        <f>IF('4-uro-génital hors vasc '!E14&lt;&gt;"",1,"")</f>
        <v/>
      </c>
      <c r="J108" s="11" t="str">
        <f>IF('4-uro-génital hors vasc '!F14&lt;&gt;"",1,"")</f>
        <v/>
      </c>
      <c r="K108" s="11" t="str">
        <f>IF('4-uro-génital hors vasc '!G14&lt;&gt;"",1,"")</f>
        <v/>
      </c>
      <c r="L108" s="11" t="str">
        <f>IF('4-uro-génital hors vasc '!H14&lt;&gt;"",1,"")</f>
        <v/>
      </c>
      <c r="M108" s="11" t="str">
        <f>IF('4-uro-génital hors vasc '!I14&lt;&gt;"",1,"")</f>
        <v/>
      </c>
      <c r="N108" s="11" t="str">
        <f>IF('4-uro-génital hors vasc '!J14&lt;&gt;"",1,"")</f>
        <v/>
      </c>
      <c r="O108" s="11" t="str">
        <f>IF('4-uro-génital hors vasc '!K14&lt;&gt;"",1,"")</f>
        <v/>
      </c>
      <c r="P108" s="11" t="str">
        <f>IF('4-uro-génital hors vasc '!L14&lt;&gt;"",1,"")</f>
        <v/>
      </c>
      <c r="Q108" s="11" t="str">
        <f>IF('4-uro-génital hors vasc '!M14&lt;&gt;"",1,"")</f>
        <v/>
      </c>
      <c r="R108" s="11" t="str">
        <f>IF('4-uro-génital hors vasc '!N14&lt;&gt;"",1,"")</f>
        <v/>
      </c>
      <c r="S108" s="11" t="str">
        <f>IF('4-uro-génital hors vasc '!O14&lt;&gt;"",1,"")</f>
        <v/>
      </c>
      <c r="T108" s="11" t="str">
        <f>IF('4-uro-génital hors vasc '!P14&lt;&gt;"",1,"")</f>
        <v/>
      </c>
      <c r="U108" s="11" t="str">
        <f>IF('4-uro-génital hors vasc '!Q14&lt;&gt;"",1,"")</f>
        <v/>
      </c>
      <c r="V108" s="11" t="str">
        <f>IF('4-uro-génital hors vasc '!R14&lt;&gt;"",1,"")</f>
        <v/>
      </c>
      <c r="W108" s="11" t="str">
        <f>IF('4-uro-génital hors vasc '!S14&lt;&gt;"",1,"")</f>
        <v/>
      </c>
      <c r="X108" s="190" t="str">
        <f>IF('4-uro-génital hors vasc '!T14&lt;&gt;"",'4-uro-génital hors vasc '!T14,"")</f>
        <v/>
      </c>
      <c r="Y108" s="190" t="str">
        <f>IF('4-uro-génital hors vasc '!U14&lt;&gt;"",'4-uro-génital hors vasc '!U14,"")</f>
        <v/>
      </c>
      <c r="Z108" s="59"/>
    </row>
    <row r="109" spans="1:26" x14ac:dyDescent="0.25">
      <c r="B109" s="11">
        <v>108</v>
      </c>
      <c r="C109" s="190" t="s">
        <v>191</v>
      </c>
      <c r="D109" s="190" t="str">
        <f>IF('4-uro-génital hors vasc '!A15&lt;&gt;"",'4-uro-génital hors vasc '!A15,"")</f>
        <v>URETROGRAPHIE (urêtre)</v>
      </c>
      <c r="E109" s="190" t="str">
        <f t="shared" si="8"/>
        <v>URETROGRAPHIE (urêtre)-uro</v>
      </c>
      <c r="F109" s="190" t="str">
        <f>IF('4-uro-génital hors vasc '!B15&lt;&gt;"",'4-uro-génital hors vasc '!B15,"")</f>
        <v/>
      </c>
      <c r="G109" s="11" t="str">
        <f>IF('4-uro-génital hors vasc '!C15&lt;&gt;"",'4-uro-génital hors vasc '!C15,"")</f>
        <v/>
      </c>
      <c r="H109" s="11" t="str">
        <f>IF('4-uro-génital hors vasc '!D15&lt;&gt;"",1,"")</f>
        <v/>
      </c>
      <c r="I109" s="11" t="str">
        <f>IF('4-uro-génital hors vasc '!E15&lt;&gt;"",1,"")</f>
        <v/>
      </c>
      <c r="J109" s="11" t="str">
        <f>IF('4-uro-génital hors vasc '!F15&lt;&gt;"",1,"")</f>
        <v/>
      </c>
      <c r="K109" s="11" t="str">
        <f>IF('4-uro-génital hors vasc '!G15&lt;&gt;"",1,"")</f>
        <v/>
      </c>
      <c r="L109" s="11" t="str">
        <f>IF('4-uro-génital hors vasc '!H15&lt;&gt;"",1,"")</f>
        <v/>
      </c>
      <c r="M109" s="11" t="str">
        <f>IF('4-uro-génital hors vasc '!I15&lt;&gt;"",1,"")</f>
        <v/>
      </c>
      <c r="N109" s="11" t="str">
        <f>IF('4-uro-génital hors vasc '!J15&lt;&gt;"",1,"")</f>
        <v/>
      </c>
      <c r="O109" s="11" t="str">
        <f>IF('4-uro-génital hors vasc '!K15&lt;&gt;"",1,"")</f>
        <v/>
      </c>
      <c r="P109" s="11" t="str">
        <f>IF('4-uro-génital hors vasc '!L15&lt;&gt;"",1,"")</f>
        <v/>
      </c>
      <c r="Q109" s="11" t="str">
        <f>IF('4-uro-génital hors vasc '!M15&lt;&gt;"",1,"")</f>
        <v/>
      </c>
      <c r="R109" s="11" t="str">
        <f>IF('4-uro-génital hors vasc '!N15&lt;&gt;"",1,"")</f>
        <v/>
      </c>
      <c r="S109" s="11" t="str">
        <f>IF('4-uro-génital hors vasc '!O15&lt;&gt;"",1,"")</f>
        <v/>
      </c>
      <c r="T109" s="11" t="str">
        <f>IF('4-uro-génital hors vasc '!P15&lt;&gt;"",1,"")</f>
        <v/>
      </c>
      <c r="U109" s="11" t="str">
        <f>IF('4-uro-génital hors vasc '!Q15&lt;&gt;"",1,"")</f>
        <v/>
      </c>
      <c r="V109" s="11" t="str">
        <f>IF('4-uro-génital hors vasc '!R15&lt;&gt;"",1,"")</f>
        <v/>
      </c>
      <c r="W109" s="11" t="str">
        <f>IF('4-uro-génital hors vasc '!S15&lt;&gt;"",1,"")</f>
        <v/>
      </c>
      <c r="X109" s="190" t="str">
        <f>IF('4-uro-génital hors vasc '!T15&lt;&gt;"",'4-uro-génital hors vasc '!T15,"")</f>
        <v/>
      </c>
      <c r="Y109" s="190" t="str">
        <f>IF('4-uro-génital hors vasc '!U15&lt;&gt;"",'4-uro-génital hors vasc '!U15,"")</f>
        <v/>
      </c>
      <c r="Z109" s="59"/>
    </row>
    <row r="110" spans="1:26" x14ac:dyDescent="0.25">
      <c r="B110" s="11">
        <v>109</v>
      </c>
      <c r="C110" s="190" t="s">
        <v>191</v>
      </c>
      <c r="D110" s="190" t="str">
        <f>IF('4-uro-génital hors vasc '!A16&lt;&gt;"",'4-uro-génital hors vasc '!A16,"")</f>
        <v>PYELOGRAPHIE (voies urinaires)</v>
      </c>
      <c r="E110" s="190" t="str">
        <f t="shared" si="8"/>
        <v>PYELOGRAPHIE (voies urinaires)-uro</v>
      </c>
      <c r="F110" s="190" t="str">
        <f>IF('4-uro-génital hors vasc '!B16&lt;&gt;"",'4-uro-génital hors vasc '!B16,"")</f>
        <v/>
      </c>
      <c r="G110" s="11" t="str">
        <f>IF('4-uro-génital hors vasc '!C16&lt;&gt;"",'4-uro-génital hors vasc '!C16,"")</f>
        <v/>
      </c>
      <c r="H110" s="11" t="str">
        <f>IF('4-uro-génital hors vasc '!D16&lt;&gt;"",1,"")</f>
        <v/>
      </c>
      <c r="I110" s="11" t="str">
        <f>IF('4-uro-génital hors vasc '!E16&lt;&gt;"",1,"")</f>
        <v/>
      </c>
      <c r="J110" s="11" t="str">
        <f>IF('4-uro-génital hors vasc '!F16&lt;&gt;"",1,"")</f>
        <v/>
      </c>
      <c r="K110" s="11" t="str">
        <f>IF('4-uro-génital hors vasc '!G16&lt;&gt;"",1,"")</f>
        <v/>
      </c>
      <c r="L110" s="11" t="str">
        <f>IF('4-uro-génital hors vasc '!H16&lt;&gt;"",1,"")</f>
        <v/>
      </c>
      <c r="M110" s="11" t="str">
        <f>IF('4-uro-génital hors vasc '!I16&lt;&gt;"",1,"")</f>
        <v/>
      </c>
      <c r="N110" s="11" t="str">
        <f>IF('4-uro-génital hors vasc '!J16&lt;&gt;"",1,"")</f>
        <v/>
      </c>
      <c r="O110" s="11" t="str">
        <f>IF('4-uro-génital hors vasc '!K16&lt;&gt;"",1,"")</f>
        <v/>
      </c>
      <c r="P110" s="11" t="str">
        <f>IF('4-uro-génital hors vasc '!L16&lt;&gt;"",1,"")</f>
        <v/>
      </c>
      <c r="Q110" s="11" t="str">
        <f>IF('4-uro-génital hors vasc '!M16&lt;&gt;"",1,"")</f>
        <v/>
      </c>
      <c r="R110" s="11" t="str">
        <f>IF('4-uro-génital hors vasc '!N16&lt;&gt;"",1,"")</f>
        <v/>
      </c>
      <c r="S110" s="11" t="str">
        <f>IF('4-uro-génital hors vasc '!O16&lt;&gt;"",1,"")</f>
        <v/>
      </c>
      <c r="T110" s="11" t="str">
        <f>IF('4-uro-génital hors vasc '!P16&lt;&gt;"",1,"")</f>
        <v/>
      </c>
      <c r="U110" s="11" t="str">
        <f>IF('4-uro-génital hors vasc '!Q16&lt;&gt;"",1,"")</f>
        <v/>
      </c>
      <c r="V110" s="11" t="str">
        <f>IF('4-uro-génital hors vasc '!R16&lt;&gt;"",1,"")</f>
        <v/>
      </c>
      <c r="W110" s="11" t="str">
        <f>IF('4-uro-génital hors vasc '!S16&lt;&gt;"",1,"")</f>
        <v/>
      </c>
      <c r="X110" s="190" t="str">
        <f>IF('4-uro-génital hors vasc '!T16&lt;&gt;"",'4-uro-génital hors vasc '!T16,"")</f>
        <v/>
      </c>
      <c r="Y110" s="190" t="str">
        <f>IF('4-uro-génital hors vasc '!U16&lt;&gt;"",'4-uro-génital hors vasc '!U16,"")</f>
        <v/>
      </c>
      <c r="Z110" s="59"/>
    </row>
    <row r="111" spans="1:26" x14ac:dyDescent="0.25">
      <c r="B111" s="11">
        <v>110</v>
      </c>
      <c r="C111" s="190" t="s">
        <v>191</v>
      </c>
      <c r="D111" s="190" t="str">
        <f>IF('4-uro-génital hors vasc '!A17&lt;&gt;"",'4-uro-génital hors vasc '!A17,"")</f>
        <v>Pose de repères transcutanés
préopératoire</v>
      </c>
      <c r="E111" s="190" t="str">
        <f>IF(D111&lt;&gt;"",CONCATENATE(D111,"-","urogen"),"")</f>
        <v>Pose de repères transcutanés
préopératoire-urogen</v>
      </c>
      <c r="F111" s="190" t="str">
        <f>IF('4-uro-génital hors vasc '!B17&lt;&gt;"",'4-uro-génital hors vasc '!B17,"")</f>
        <v>sein…</v>
      </c>
      <c r="G111" s="11" t="str">
        <f>IF('4-uro-génital hors vasc '!C17&lt;&gt;"",'4-uro-génital hors vasc '!C17,"")</f>
        <v/>
      </c>
      <c r="H111" s="11" t="str">
        <f>IF('4-uro-génital hors vasc '!D17&lt;&gt;"",1,"")</f>
        <v/>
      </c>
      <c r="I111" s="11" t="str">
        <f>IF('4-uro-génital hors vasc '!E17&lt;&gt;"",1,"")</f>
        <v/>
      </c>
      <c r="J111" s="11" t="str">
        <f>IF('4-uro-génital hors vasc '!F17&lt;&gt;"",1,"")</f>
        <v/>
      </c>
      <c r="K111" s="11" t="str">
        <f>IF('4-uro-génital hors vasc '!G17&lt;&gt;"",1,"")</f>
        <v/>
      </c>
      <c r="L111" s="11" t="str">
        <f>IF('4-uro-génital hors vasc '!H17&lt;&gt;"",1,"")</f>
        <v/>
      </c>
      <c r="M111" s="11" t="str">
        <f>IF('4-uro-génital hors vasc '!I17&lt;&gt;"",1,"")</f>
        <v/>
      </c>
      <c r="N111" s="11" t="str">
        <f>IF('4-uro-génital hors vasc '!J17&lt;&gt;"",1,"")</f>
        <v/>
      </c>
      <c r="O111" s="11" t="str">
        <f>IF('4-uro-génital hors vasc '!K17&lt;&gt;"",1,"")</f>
        <v/>
      </c>
      <c r="P111" s="11" t="str">
        <f>IF('4-uro-génital hors vasc '!L17&lt;&gt;"",1,"")</f>
        <v/>
      </c>
      <c r="Q111" s="11" t="str">
        <f>IF('4-uro-génital hors vasc '!M17&lt;&gt;"",1,"")</f>
        <v/>
      </c>
      <c r="R111" s="11" t="str">
        <f>IF('4-uro-génital hors vasc '!N17&lt;&gt;"",1,"")</f>
        <v/>
      </c>
      <c r="S111" s="11" t="str">
        <f>IF('4-uro-génital hors vasc '!O17&lt;&gt;"",1,"")</f>
        <v/>
      </c>
      <c r="T111" s="11" t="str">
        <f>IF('4-uro-génital hors vasc '!P17&lt;&gt;"",1,"")</f>
        <v/>
      </c>
      <c r="U111" s="11" t="str">
        <f>IF('4-uro-génital hors vasc '!Q17&lt;&gt;"",1,"")</f>
        <v/>
      </c>
      <c r="V111" s="11" t="str">
        <f>IF('4-uro-génital hors vasc '!R17&lt;&gt;"",1,"")</f>
        <v/>
      </c>
      <c r="W111" s="11" t="str">
        <f>IF('4-uro-génital hors vasc '!S17&lt;&gt;"",1,"")</f>
        <v/>
      </c>
      <c r="X111" s="190" t="str">
        <f>IF('4-uro-génital hors vasc '!T17&lt;&gt;"",'4-uro-génital hors vasc '!T17,"")</f>
        <v/>
      </c>
      <c r="Y111" s="190" t="str">
        <f>IF('4-uro-génital hors vasc '!U17&lt;&gt;"",'4-uro-génital hors vasc '!U17,"")</f>
        <v/>
      </c>
      <c r="Z111" s="59"/>
    </row>
    <row r="112" spans="1:26" x14ac:dyDescent="0.25">
      <c r="B112" s="11">
        <v>111</v>
      </c>
      <c r="C112" s="190" t="s">
        <v>191</v>
      </c>
      <c r="D112" s="190" t="str">
        <f>IF('4-uro-génital hors vasc '!A22&lt;&gt;"",'4-uro-génital hors vasc '!A22,"")</f>
        <v xml:space="preserve">DILATATION </v>
      </c>
      <c r="E112" s="190" t="str">
        <f t="shared" si="8"/>
        <v>DILATATION -uro</v>
      </c>
      <c r="F112" s="190" t="str">
        <f>IF('4-uro-génital hors vasc '!B22&lt;&gt;"",'4-uro-génital hors vasc '!B22,"")</f>
        <v/>
      </c>
      <c r="G112" s="11" t="str">
        <f>IF('4-uro-génital hors vasc '!C22&lt;&gt;"",'4-uro-génital hors vasc '!C22,"")</f>
        <v/>
      </c>
      <c r="H112" s="11" t="str">
        <f>IF('4-uro-génital hors vasc '!D22&lt;&gt;"",1,"")</f>
        <v/>
      </c>
      <c r="I112" s="11" t="str">
        <f>IF('4-uro-génital hors vasc '!E22&lt;&gt;"",1,"")</f>
        <v/>
      </c>
      <c r="J112" s="11" t="str">
        <f>IF('4-uro-génital hors vasc '!F22&lt;&gt;"",1,"")</f>
        <v/>
      </c>
      <c r="K112" s="11" t="str">
        <f>IF('4-uro-génital hors vasc '!G22&lt;&gt;"",1,"")</f>
        <v/>
      </c>
      <c r="L112" s="11" t="str">
        <f>IF('4-uro-génital hors vasc '!H22&lt;&gt;"",1,"")</f>
        <v/>
      </c>
      <c r="M112" s="11" t="str">
        <f>IF('4-uro-génital hors vasc '!I22&lt;&gt;"",1,"")</f>
        <v/>
      </c>
      <c r="N112" s="11" t="str">
        <f>IF('4-uro-génital hors vasc '!J22&lt;&gt;"",1,"")</f>
        <v/>
      </c>
      <c r="O112" s="11" t="str">
        <f>IF('4-uro-génital hors vasc '!K22&lt;&gt;"",1,"")</f>
        <v/>
      </c>
      <c r="P112" s="11" t="str">
        <f>IF('4-uro-génital hors vasc '!L22&lt;&gt;"",1,"")</f>
        <v/>
      </c>
      <c r="Q112" s="11" t="str">
        <f>IF('4-uro-génital hors vasc '!M22&lt;&gt;"",1,"")</f>
        <v/>
      </c>
      <c r="R112" s="11" t="str">
        <f>IF('4-uro-génital hors vasc '!N22&lt;&gt;"",1,"")</f>
        <v/>
      </c>
      <c r="S112" s="11" t="str">
        <f>IF('4-uro-génital hors vasc '!O22&lt;&gt;"",1,"")</f>
        <v/>
      </c>
      <c r="T112" s="11" t="str">
        <f>IF('4-uro-génital hors vasc '!P22&lt;&gt;"",1,"")</f>
        <v/>
      </c>
      <c r="U112" s="11" t="str">
        <f>IF('4-uro-génital hors vasc '!Q22&lt;&gt;"",1,"")</f>
        <v/>
      </c>
      <c r="V112" s="11" t="str">
        <f>IF('4-uro-génital hors vasc '!R22&lt;&gt;"",1,"")</f>
        <v/>
      </c>
      <c r="W112" s="11" t="str">
        <f>IF('4-uro-génital hors vasc '!S22&lt;&gt;"",1,"")</f>
        <v/>
      </c>
      <c r="X112" s="190" t="str">
        <f>IF('4-uro-génital hors vasc '!T22&lt;&gt;"",'4-uro-génital hors vasc '!T22,"")</f>
        <v/>
      </c>
      <c r="Y112" s="190" t="str">
        <f>IF('4-uro-génital hors vasc '!U22&lt;&gt;"",'4-uro-génital hors vasc '!U22,"")</f>
        <v/>
      </c>
      <c r="Z112" s="59"/>
    </row>
    <row r="113" spans="2:26" x14ac:dyDescent="0.25">
      <c r="B113" s="11">
        <v>112</v>
      </c>
      <c r="C113" s="190" t="s">
        <v>191</v>
      </c>
      <c r="D113" s="190" t="str">
        <f>IF('4-uro-génital hors vasc '!A23&lt;&gt;"",'4-uro-génital hors vasc '!A23,"")</f>
        <v xml:space="preserve">POSE D'ENDOPROTHESES </v>
      </c>
      <c r="E113" s="190" t="str">
        <f t="shared" si="8"/>
        <v>POSE D'ENDOPROTHESES -uro</v>
      </c>
      <c r="F113" s="190" t="str">
        <f>IF('4-uro-génital hors vasc '!B23&lt;&gt;"",'4-uro-génital hors vasc '!B23,"")</f>
        <v/>
      </c>
      <c r="G113" s="11" t="str">
        <f>IF('4-uro-génital hors vasc '!C23&lt;&gt;"",'4-uro-génital hors vasc '!C23,"")</f>
        <v/>
      </c>
      <c r="H113" s="11" t="str">
        <f>IF('4-uro-génital hors vasc '!D23&lt;&gt;"",1,"")</f>
        <v/>
      </c>
      <c r="I113" s="11" t="str">
        <f>IF('4-uro-génital hors vasc '!E23&lt;&gt;"",1,"")</f>
        <v/>
      </c>
      <c r="J113" s="11" t="str">
        <f>IF('4-uro-génital hors vasc '!F23&lt;&gt;"",1,"")</f>
        <v/>
      </c>
      <c r="K113" s="11" t="str">
        <f>IF('4-uro-génital hors vasc '!G23&lt;&gt;"",1,"")</f>
        <v/>
      </c>
      <c r="L113" s="11" t="str">
        <f>IF('4-uro-génital hors vasc '!H23&lt;&gt;"",1,"")</f>
        <v/>
      </c>
      <c r="M113" s="11" t="str">
        <f>IF('4-uro-génital hors vasc '!I23&lt;&gt;"",1,"")</f>
        <v/>
      </c>
      <c r="N113" s="11" t="str">
        <f>IF('4-uro-génital hors vasc '!J23&lt;&gt;"",1,"")</f>
        <v/>
      </c>
      <c r="O113" s="11" t="str">
        <f>IF('4-uro-génital hors vasc '!K23&lt;&gt;"",1,"")</f>
        <v/>
      </c>
      <c r="P113" s="11" t="str">
        <f>IF('4-uro-génital hors vasc '!L23&lt;&gt;"",1,"")</f>
        <v/>
      </c>
      <c r="Q113" s="11" t="str">
        <f>IF('4-uro-génital hors vasc '!M23&lt;&gt;"",1,"")</f>
        <v/>
      </c>
      <c r="R113" s="11" t="str">
        <f>IF('4-uro-génital hors vasc '!N23&lt;&gt;"",1,"")</f>
        <v/>
      </c>
      <c r="S113" s="11" t="str">
        <f>IF('4-uro-génital hors vasc '!O23&lt;&gt;"",1,"")</f>
        <v/>
      </c>
      <c r="T113" s="11" t="str">
        <f>IF('4-uro-génital hors vasc '!P23&lt;&gt;"",1,"")</f>
        <v/>
      </c>
      <c r="U113" s="11" t="str">
        <f>IF('4-uro-génital hors vasc '!Q23&lt;&gt;"",1,"")</f>
        <v/>
      </c>
      <c r="V113" s="11" t="str">
        <f>IF('4-uro-génital hors vasc '!R23&lt;&gt;"",1,"")</f>
        <v/>
      </c>
      <c r="W113" s="11" t="str">
        <f>IF('4-uro-génital hors vasc '!S23&lt;&gt;"",1,"")</f>
        <v/>
      </c>
      <c r="X113" s="190" t="str">
        <f>IF('4-uro-génital hors vasc '!T23&lt;&gt;"",'4-uro-génital hors vasc '!T23,"")</f>
        <v/>
      </c>
      <c r="Y113" s="190" t="str">
        <f>IF('4-uro-génital hors vasc '!U23&lt;&gt;"",'4-uro-génital hors vasc '!U23,"")</f>
        <v/>
      </c>
      <c r="Z113" s="59"/>
    </row>
    <row r="114" spans="2:26" x14ac:dyDescent="0.25">
      <c r="B114" s="11">
        <v>113</v>
      </c>
      <c r="C114" s="190" t="s">
        <v>191</v>
      </c>
      <c r="D114" s="190" t="str">
        <f>IF('4-uro-génital hors vasc '!A24&lt;&gt;"",'4-uro-génital hors vasc '!A24,"")</f>
        <v xml:space="preserve">POSE DE BALLONNETS </v>
      </c>
      <c r="E114" s="190" t="str">
        <f t="shared" si="8"/>
        <v>POSE DE BALLONNETS -uro</v>
      </c>
      <c r="F114" s="190" t="str">
        <f>IF('4-uro-génital hors vasc '!B24&lt;&gt;"",'4-uro-génital hors vasc '!B24,"")</f>
        <v/>
      </c>
      <c r="G114" s="11" t="str">
        <f>IF('4-uro-génital hors vasc '!C24&lt;&gt;"",'4-uro-génital hors vasc '!C24,"")</f>
        <v/>
      </c>
      <c r="H114" s="11" t="str">
        <f>IF('4-uro-génital hors vasc '!D24&lt;&gt;"",1,"")</f>
        <v/>
      </c>
      <c r="I114" s="11" t="str">
        <f>IF('4-uro-génital hors vasc '!E24&lt;&gt;"",1,"")</f>
        <v/>
      </c>
      <c r="J114" s="11" t="str">
        <f>IF('4-uro-génital hors vasc '!F24&lt;&gt;"",1,"")</f>
        <v/>
      </c>
      <c r="K114" s="11" t="str">
        <f>IF('4-uro-génital hors vasc '!G24&lt;&gt;"",1,"")</f>
        <v/>
      </c>
      <c r="L114" s="11" t="str">
        <f>IF('4-uro-génital hors vasc '!H24&lt;&gt;"",1,"")</f>
        <v/>
      </c>
      <c r="M114" s="11" t="str">
        <f>IF('4-uro-génital hors vasc '!I24&lt;&gt;"",1,"")</f>
        <v/>
      </c>
      <c r="N114" s="11" t="str">
        <f>IF('4-uro-génital hors vasc '!J24&lt;&gt;"",1,"")</f>
        <v/>
      </c>
      <c r="O114" s="11" t="str">
        <f>IF('4-uro-génital hors vasc '!K24&lt;&gt;"",1,"")</f>
        <v/>
      </c>
      <c r="P114" s="11" t="str">
        <f>IF('4-uro-génital hors vasc '!L24&lt;&gt;"",1,"")</f>
        <v/>
      </c>
      <c r="Q114" s="11" t="str">
        <f>IF('4-uro-génital hors vasc '!M24&lt;&gt;"",1,"")</f>
        <v/>
      </c>
      <c r="R114" s="11" t="str">
        <f>IF('4-uro-génital hors vasc '!N24&lt;&gt;"",1,"")</f>
        <v/>
      </c>
      <c r="S114" s="11" t="str">
        <f>IF('4-uro-génital hors vasc '!O24&lt;&gt;"",1,"")</f>
        <v/>
      </c>
      <c r="T114" s="11" t="str">
        <f>IF('4-uro-génital hors vasc '!P24&lt;&gt;"",1,"")</f>
        <v/>
      </c>
      <c r="U114" s="11" t="str">
        <f>IF('4-uro-génital hors vasc '!Q24&lt;&gt;"",1,"")</f>
        <v/>
      </c>
      <c r="V114" s="11" t="str">
        <f>IF('4-uro-génital hors vasc '!R24&lt;&gt;"",1,"")</f>
        <v/>
      </c>
      <c r="W114" s="11" t="str">
        <f>IF('4-uro-génital hors vasc '!S24&lt;&gt;"",1,"")</f>
        <v/>
      </c>
      <c r="X114" s="190" t="str">
        <f>IF('4-uro-génital hors vasc '!T24&lt;&gt;"",'4-uro-génital hors vasc '!T24,"")</f>
        <v/>
      </c>
      <c r="Y114" s="190" t="str">
        <f>IF('4-uro-génital hors vasc '!U24&lt;&gt;"",'4-uro-génital hors vasc '!U24,"")</f>
        <v/>
      </c>
      <c r="Z114" s="59"/>
    </row>
    <row r="115" spans="2:26" x14ac:dyDescent="0.25">
      <c r="B115" s="11">
        <v>114</v>
      </c>
      <c r="C115" s="190" t="s">
        <v>191</v>
      </c>
      <c r="D115" s="190" t="str">
        <f>IF('4-uro-génital hors vasc '!A25&lt;&gt;"",'4-uro-génital hors vasc '!A25,"")</f>
        <v xml:space="preserve">EXTRACTION/RETRAIT 
de corps étranger </v>
      </c>
      <c r="E115" s="190" t="str">
        <f t="shared" si="8"/>
        <v>EXTRACTION/RETRAIT 
de corps étranger -uro</v>
      </c>
      <c r="F115" s="190" t="str">
        <f>IF('4-uro-génital hors vasc '!B25&lt;&gt;"",'4-uro-génital hors vasc '!B25,"")</f>
        <v/>
      </c>
      <c r="G115" s="11" t="str">
        <f>IF('4-uro-génital hors vasc '!C25&lt;&gt;"",'4-uro-génital hors vasc '!C25,"")</f>
        <v/>
      </c>
      <c r="H115" s="11" t="str">
        <f>IF('4-uro-génital hors vasc '!D25&lt;&gt;"",1,"")</f>
        <v/>
      </c>
      <c r="I115" s="11" t="str">
        <f>IF('4-uro-génital hors vasc '!E25&lt;&gt;"",1,"")</f>
        <v/>
      </c>
      <c r="J115" s="11" t="str">
        <f>IF('4-uro-génital hors vasc '!F25&lt;&gt;"",1,"")</f>
        <v/>
      </c>
      <c r="K115" s="11" t="str">
        <f>IF('4-uro-génital hors vasc '!G25&lt;&gt;"",1,"")</f>
        <v/>
      </c>
      <c r="L115" s="11" t="str">
        <f>IF('4-uro-génital hors vasc '!H25&lt;&gt;"",1,"")</f>
        <v/>
      </c>
      <c r="M115" s="11" t="str">
        <f>IF('4-uro-génital hors vasc '!I25&lt;&gt;"",1,"")</f>
        <v/>
      </c>
      <c r="N115" s="11" t="str">
        <f>IF('4-uro-génital hors vasc '!J25&lt;&gt;"",1,"")</f>
        <v/>
      </c>
      <c r="O115" s="11" t="str">
        <f>IF('4-uro-génital hors vasc '!K25&lt;&gt;"",1,"")</f>
        <v/>
      </c>
      <c r="P115" s="11" t="str">
        <f>IF('4-uro-génital hors vasc '!L25&lt;&gt;"",1,"")</f>
        <v/>
      </c>
      <c r="Q115" s="11" t="str">
        <f>IF('4-uro-génital hors vasc '!M25&lt;&gt;"",1,"")</f>
        <v/>
      </c>
      <c r="R115" s="11" t="str">
        <f>IF('4-uro-génital hors vasc '!N25&lt;&gt;"",1,"")</f>
        <v/>
      </c>
      <c r="S115" s="11" t="str">
        <f>IF('4-uro-génital hors vasc '!O25&lt;&gt;"",1,"")</f>
        <v/>
      </c>
      <c r="T115" s="11" t="str">
        <f>IF('4-uro-génital hors vasc '!P25&lt;&gt;"",1,"")</f>
        <v/>
      </c>
      <c r="U115" s="11" t="str">
        <f>IF('4-uro-génital hors vasc '!Q25&lt;&gt;"",1,"")</f>
        <v/>
      </c>
      <c r="V115" s="11" t="str">
        <f>IF('4-uro-génital hors vasc '!R25&lt;&gt;"",1,"")</f>
        <v/>
      </c>
      <c r="W115" s="11" t="str">
        <f>IF('4-uro-génital hors vasc '!S25&lt;&gt;"",1,"")</f>
        <v/>
      </c>
      <c r="X115" s="190" t="str">
        <f>IF('4-uro-génital hors vasc '!T25&lt;&gt;"",'4-uro-génital hors vasc '!T25,"")</f>
        <v/>
      </c>
      <c r="Y115" s="190" t="str">
        <f>IF('4-uro-génital hors vasc '!U25&lt;&gt;"",'4-uro-génital hors vasc '!U25,"")</f>
        <v/>
      </c>
      <c r="Z115" s="59"/>
    </row>
    <row r="116" spans="2:26" x14ac:dyDescent="0.25">
      <c r="B116" s="11">
        <v>115</v>
      </c>
      <c r="C116" s="190" t="s">
        <v>191</v>
      </c>
      <c r="D116" s="190" t="str">
        <f>IF('4-uro-génital hors vasc '!A26&lt;&gt;"",'4-uro-génital hors vasc '!A26,"")</f>
        <v>SONDE ENDO-URETERALE</v>
      </c>
      <c r="E116" s="190" t="str">
        <f t="shared" si="8"/>
        <v>SONDE ENDO-URETERALE-uro</v>
      </c>
      <c r="F116" s="190" t="str">
        <f>IF('4-uro-génital hors vasc '!B26&lt;&gt;"",'4-uro-génital hors vasc '!B26,"")</f>
        <v/>
      </c>
      <c r="G116" s="11" t="str">
        <f>IF('4-uro-génital hors vasc '!C26&lt;&gt;"",'4-uro-génital hors vasc '!C26,"")</f>
        <v/>
      </c>
      <c r="H116" s="11" t="str">
        <f>IF('4-uro-génital hors vasc '!D26&lt;&gt;"",1,"")</f>
        <v/>
      </c>
      <c r="I116" s="11" t="str">
        <f>IF('4-uro-génital hors vasc '!E26&lt;&gt;"",1,"")</f>
        <v/>
      </c>
      <c r="J116" s="11" t="str">
        <f>IF('4-uro-génital hors vasc '!F26&lt;&gt;"",1,"")</f>
        <v/>
      </c>
      <c r="K116" s="11" t="str">
        <f>IF('4-uro-génital hors vasc '!G26&lt;&gt;"",1,"")</f>
        <v/>
      </c>
      <c r="L116" s="11" t="str">
        <f>IF('4-uro-génital hors vasc '!H26&lt;&gt;"",1,"")</f>
        <v/>
      </c>
      <c r="M116" s="11" t="str">
        <f>IF('4-uro-génital hors vasc '!I26&lt;&gt;"",1,"")</f>
        <v/>
      </c>
      <c r="N116" s="11" t="str">
        <f>IF('4-uro-génital hors vasc '!J26&lt;&gt;"",1,"")</f>
        <v/>
      </c>
      <c r="O116" s="11" t="str">
        <f>IF('4-uro-génital hors vasc '!K26&lt;&gt;"",1,"")</f>
        <v/>
      </c>
      <c r="P116" s="11" t="str">
        <f>IF('4-uro-génital hors vasc '!L26&lt;&gt;"",1,"")</f>
        <v/>
      </c>
      <c r="Q116" s="11" t="str">
        <f>IF('4-uro-génital hors vasc '!M26&lt;&gt;"",1,"")</f>
        <v/>
      </c>
      <c r="R116" s="11" t="str">
        <f>IF('4-uro-génital hors vasc '!N26&lt;&gt;"",1,"")</f>
        <v/>
      </c>
      <c r="S116" s="11" t="str">
        <f>IF('4-uro-génital hors vasc '!O26&lt;&gt;"",1,"")</f>
        <v/>
      </c>
      <c r="T116" s="11" t="str">
        <f>IF('4-uro-génital hors vasc '!P26&lt;&gt;"",1,"")</f>
        <v/>
      </c>
      <c r="U116" s="11" t="str">
        <f>IF('4-uro-génital hors vasc '!Q26&lt;&gt;"",1,"")</f>
        <v/>
      </c>
      <c r="V116" s="11" t="str">
        <f>IF('4-uro-génital hors vasc '!R26&lt;&gt;"",1,"")</f>
        <v/>
      </c>
      <c r="W116" s="11" t="str">
        <f>IF('4-uro-génital hors vasc '!S26&lt;&gt;"",1,"")</f>
        <v/>
      </c>
      <c r="X116" s="190" t="str">
        <f>IF('4-uro-génital hors vasc '!T26&lt;&gt;"",'4-uro-génital hors vasc '!T26,"")</f>
        <v/>
      </c>
      <c r="Y116" s="190" t="str">
        <f>IF('4-uro-génital hors vasc '!U26&lt;&gt;"",'4-uro-génital hors vasc '!U26,"")</f>
        <v/>
      </c>
      <c r="Z116" s="59"/>
    </row>
    <row r="117" spans="2:26" x14ac:dyDescent="0.25">
      <c r="B117" s="11">
        <v>116</v>
      </c>
      <c r="C117" s="190" t="s">
        <v>191</v>
      </c>
      <c r="D117" s="192" t="str">
        <f>IF('4-uro-génital hors vasc '!A27&lt;&gt;"",'4-uro-génital hors vasc '!A27,"")</f>
        <v>DRAINAGE (collection 
liquide ou abcès)</v>
      </c>
      <c r="E117" s="190" t="str">
        <f>IF(D117&lt;&gt;"",CONCATENATE(D117,"-","uro"),"")</f>
        <v>DRAINAGE (collection 
liquide ou abcès)-uro</v>
      </c>
      <c r="F117" s="190" t="str">
        <f>IF('4-uro-génital hors vasc '!B27&lt;&gt;"",'4-uro-génital hors vasc '!B27,"")</f>
        <v>urinaire…</v>
      </c>
      <c r="G117" s="11" t="str">
        <f>IF('4-uro-génital hors vasc '!C27&lt;&gt;"",'4-uro-génital hors vasc '!C27,"")</f>
        <v/>
      </c>
      <c r="H117" s="11" t="str">
        <f>IF('4-uro-génital hors vasc '!D27&lt;&gt;"",1,"")</f>
        <v/>
      </c>
      <c r="I117" s="11" t="str">
        <f>IF('4-uro-génital hors vasc '!E27&lt;&gt;"",1,"")</f>
        <v/>
      </c>
      <c r="J117" s="11" t="str">
        <f>IF('4-uro-génital hors vasc '!F27&lt;&gt;"",1,"")</f>
        <v/>
      </c>
      <c r="K117" s="11" t="str">
        <f>IF('4-uro-génital hors vasc '!G27&lt;&gt;"",1,"")</f>
        <v/>
      </c>
      <c r="L117" s="11" t="str">
        <f>IF('4-uro-génital hors vasc '!H27&lt;&gt;"",1,"")</f>
        <v/>
      </c>
      <c r="M117" s="11" t="str">
        <f>IF('4-uro-génital hors vasc '!I27&lt;&gt;"",1,"")</f>
        <v/>
      </c>
      <c r="N117" s="11" t="str">
        <f>IF('4-uro-génital hors vasc '!J27&lt;&gt;"",1,"")</f>
        <v/>
      </c>
      <c r="O117" s="11" t="str">
        <f>IF('4-uro-génital hors vasc '!K27&lt;&gt;"",1,"")</f>
        <v/>
      </c>
      <c r="P117" s="11" t="str">
        <f>IF('4-uro-génital hors vasc '!L27&lt;&gt;"",1,"")</f>
        <v/>
      </c>
      <c r="Q117" s="11" t="str">
        <f>IF('4-uro-génital hors vasc '!M27&lt;&gt;"",1,"")</f>
        <v/>
      </c>
      <c r="R117" s="11" t="str">
        <f>IF('4-uro-génital hors vasc '!N27&lt;&gt;"",1,"")</f>
        <v/>
      </c>
      <c r="S117" s="11" t="str">
        <f>IF('4-uro-génital hors vasc '!O27&lt;&gt;"",1,"")</f>
        <v/>
      </c>
      <c r="T117" s="11" t="str">
        <f>IF('4-uro-génital hors vasc '!P27&lt;&gt;"",1,"")</f>
        <v/>
      </c>
      <c r="U117" s="11" t="str">
        <f>IF('4-uro-génital hors vasc '!Q27&lt;&gt;"",1,"")</f>
        <v/>
      </c>
      <c r="V117" s="11" t="str">
        <f>IF('4-uro-génital hors vasc '!R27&lt;&gt;"",1,"")</f>
        <v/>
      </c>
      <c r="W117" s="11" t="str">
        <f>IF('4-uro-génital hors vasc '!S27&lt;&gt;"",1,"")</f>
        <v/>
      </c>
      <c r="X117" s="190" t="str">
        <f>IF('4-uro-génital hors vasc '!T27&lt;&gt;"",'4-uro-génital hors vasc '!T27,"")</f>
        <v/>
      </c>
      <c r="Y117" s="190" t="str">
        <f>IF('4-uro-génital hors vasc '!U27&lt;&gt;"",'4-uro-génital hors vasc '!U27,"")</f>
        <v/>
      </c>
      <c r="Z117" s="59"/>
    </row>
    <row r="118" spans="2:26" x14ac:dyDescent="0.25">
      <c r="B118" s="11">
        <v>117</v>
      </c>
      <c r="C118" s="190" t="s">
        <v>191</v>
      </c>
      <c r="D118" s="190" t="str">
        <f>IF('4-uro-génital hors vasc '!A28&lt;&gt;"",'4-uro-génital hors vasc '!A28,"")</f>
        <v>NEPHROSTOMIE
(pose de dérivation urinaire)</v>
      </c>
      <c r="E118" s="190" t="str">
        <f t="shared" si="8"/>
        <v>NEPHROSTOMIE
(pose de dérivation urinaire)-uro</v>
      </c>
      <c r="F118" s="190" t="str">
        <f>IF('4-uro-génital hors vasc '!B28&lt;&gt;"",'4-uro-génital hors vasc '!B28,"")</f>
        <v/>
      </c>
      <c r="G118" s="11" t="str">
        <f>IF('4-uro-génital hors vasc '!C28&lt;&gt;"",'4-uro-génital hors vasc '!C28,"")</f>
        <v/>
      </c>
      <c r="H118" s="11" t="str">
        <f>IF('4-uro-génital hors vasc '!D28&lt;&gt;"",1,"")</f>
        <v/>
      </c>
      <c r="I118" s="11" t="str">
        <f>IF('4-uro-génital hors vasc '!E28&lt;&gt;"",1,"")</f>
        <v/>
      </c>
      <c r="J118" s="11" t="str">
        <f>IF('4-uro-génital hors vasc '!F28&lt;&gt;"",1,"")</f>
        <v/>
      </c>
      <c r="K118" s="11" t="str">
        <f>IF('4-uro-génital hors vasc '!G28&lt;&gt;"",1,"")</f>
        <v/>
      </c>
      <c r="L118" s="11" t="str">
        <f>IF('4-uro-génital hors vasc '!H28&lt;&gt;"",1,"")</f>
        <v/>
      </c>
      <c r="M118" s="11" t="str">
        <f>IF('4-uro-génital hors vasc '!I28&lt;&gt;"",1,"")</f>
        <v/>
      </c>
      <c r="N118" s="11" t="str">
        <f>IF('4-uro-génital hors vasc '!J28&lt;&gt;"",1,"")</f>
        <v/>
      </c>
      <c r="O118" s="11" t="str">
        <f>IF('4-uro-génital hors vasc '!K28&lt;&gt;"",1,"")</f>
        <v/>
      </c>
      <c r="P118" s="11" t="str">
        <f>IF('4-uro-génital hors vasc '!L28&lt;&gt;"",1,"")</f>
        <v/>
      </c>
      <c r="Q118" s="11" t="str">
        <f>IF('4-uro-génital hors vasc '!M28&lt;&gt;"",1,"")</f>
        <v/>
      </c>
      <c r="R118" s="11" t="str">
        <f>IF('4-uro-génital hors vasc '!N28&lt;&gt;"",1,"")</f>
        <v/>
      </c>
      <c r="S118" s="11" t="str">
        <f>IF('4-uro-génital hors vasc '!O28&lt;&gt;"",1,"")</f>
        <v/>
      </c>
      <c r="T118" s="11" t="str">
        <f>IF('4-uro-génital hors vasc '!P28&lt;&gt;"",1,"")</f>
        <v/>
      </c>
      <c r="U118" s="11" t="str">
        <f>IF('4-uro-génital hors vasc '!Q28&lt;&gt;"",1,"")</f>
        <v/>
      </c>
      <c r="V118" s="11" t="str">
        <f>IF('4-uro-génital hors vasc '!R28&lt;&gt;"",1,"")</f>
        <v/>
      </c>
      <c r="W118" s="11" t="str">
        <f>IF('4-uro-génital hors vasc '!S28&lt;&gt;"",1,"")</f>
        <v/>
      </c>
      <c r="X118" s="190" t="str">
        <f>IF('4-uro-génital hors vasc '!T28&lt;&gt;"",'4-uro-génital hors vasc '!T28,"")</f>
        <v/>
      </c>
      <c r="Y118" s="190" t="str">
        <f>IF('4-uro-génital hors vasc '!U28&lt;&gt;"",'4-uro-génital hors vasc '!U28,"")</f>
        <v/>
      </c>
      <c r="Z118" s="59"/>
    </row>
    <row r="119" spans="2:26" x14ac:dyDescent="0.25">
      <c r="B119" s="11">
        <v>118</v>
      </c>
      <c r="C119" s="190" t="s">
        <v>191</v>
      </c>
      <c r="D119" s="190" t="str">
        <f>IF('4-uro-génital hors vasc '!A29&lt;&gt;"",'4-uro-génital hors vasc '!A29,"")</f>
        <v>NEPHROLITHOTOMIE</v>
      </c>
      <c r="E119" s="190" t="str">
        <f t="shared" si="8"/>
        <v>NEPHROLITHOTOMIE-uro</v>
      </c>
      <c r="F119" s="190" t="str">
        <f>IF('4-uro-génital hors vasc '!B29&lt;&gt;"",'4-uro-génital hors vasc '!B29,"")</f>
        <v/>
      </c>
      <c r="G119" s="11" t="str">
        <f>IF('4-uro-génital hors vasc '!C29&lt;&gt;"",'4-uro-génital hors vasc '!C29,"")</f>
        <v/>
      </c>
      <c r="H119" s="11" t="str">
        <f>IF('4-uro-génital hors vasc '!D29&lt;&gt;"",1,"")</f>
        <v/>
      </c>
      <c r="I119" s="11" t="str">
        <f>IF('4-uro-génital hors vasc '!E29&lt;&gt;"",1,"")</f>
        <v/>
      </c>
      <c r="J119" s="11" t="str">
        <f>IF('4-uro-génital hors vasc '!F29&lt;&gt;"",1,"")</f>
        <v/>
      </c>
      <c r="K119" s="11" t="str">
        <f>IF('4-uro-génital hors vasc '!G29&lt;&gt;"",1,"")</f>
        <v/>
      </c>
      <c r="L119" s="11" t="str">
        <f>IF('4-uro-génital hors vasc '!H29&lt;&gt;"",1,"")</f>
        <v/>
      </c>
      <c r="M119" s="11" t="str">
        <f>IF('4-uro-génital hors vasc '!I29&lt;&gt;"",1,"")</f>
        <v/>
      </c>
      <c r="N119" s="11" t="str">
        <f>IF('4-uro-génital hors vasc '!J29&lt;&gt;"",1,"")</f>
        <v/>
      </c>
      <c r="O119" s="11" t="str">
        <f>IF('4-uro-génital hors vasc '!K29&lt;&gt;"",1,"")</f>
        <v/>
      </c>
      <c r="P119" s="11" t="str">
        <f>IF('4-uro-génital hors vasc '!L29&lt;&gt;"",1,"")</f>
        <v/>
      </c>
      <c r="Q119" s="11" t="str">
        <f>IF('4-uro-génital hors vasc '!M29&lt;&gt;"",1,"")</f>
        <v/>
      </c>
      <c r="R119" s="11" t="str">
        <f>IF('4-uro-génital hors vasc '!N29&lt;&gt;"",1,"")</f>
        <v/>
      </c>
      <c r="S119" s="11" t="str">
        <f>IF('4-uro-génital hors vasc '!O29&lt;&gt;"",1,"")</f>
        <v/>
      </c>
      <c r="T119" s="11" t="str">
        <f>IF('4-uro-génital hors vasc '!P29&lt;&gt;"",1,"")</f>
        <v/>
      </c>
      <c r="U119" s="11" t="str">
        <f>IF('4-uro-génital hors vasc '!Q29&lt;&gt;"",1,"")</f>
        <v/>
      </c>
      <c r="V119" s="11" t="str">
        <f>IF('4-uro-génital hors vasc '!R29&lt;&gt;"",1,"")</f>
        <v/>
      </c>
      <c r="W119" s="11" t="str">
        <f>IF('4-uro-génital hors vasc '!S29&lt;&gt;"",1,"")</f>
        <v/>
      </c>
      <c r="X119" s="190" t="str">
        <f>IF('4-uro-génital hors vasc '!T29&lt;&gt;"",'4-uro-génital hors vasc '!T29,"")</f>
        <v/>
      </c>
      <c r="Y119" s="190" t="str">
        <f>IF('4-uro-génital hors vasc '!U29&lt;&gt;"",'4-uro-génital hors vasc '!U29,"")</f>
        <v/>
      </c>
      <c r="Z119" s="59"/>
    </row>
    <row r="120" spans="2:26" x14ac:dyDescent="0.25">
      <c r="B120" s="11">
        <v>119</v>
      </c>
      <c r="C120" s="190" t="s">
        <v>191</v>
      </c>
      <c r="D120" s="190" t="str">
        <f>IF('4-uro-génital hors vasc '!A30&lt;&gt;"",'4-uro-génital hors vasc '!A30,"")</f>
        <v xml:space="preserve">SCLEROSE </v>
      </c>
      <c r="E120" s="190" t="str">
        <f t="shared" si="8"/>
        <v>SCLEROSE -uro</v>
      </c>
      <c r="F120" s="190" t="str">
        <f>IF('4-uro-génital hors vasc '!B30&lt;&gt;"",'4-uro-génital hors vasc '!B30,"")</f>
        <v>kystes rénaux
urinome
lymphocèles post-opératoires…</v>
      </c>
      <c r="G120" s="11" t="str">
        <f>IF('4-uro-génital hors vasc '!C30&lt;&gt;"",'4-uro-génital hors vasc '!C30,"")</f>
        <v/>
      </c>
      <c r="H120" s="11" t="str">
        <f>IF('4-uro-génital hors vasc '!D30&lt;&gt;"",1,"")</f>
        <v/>
      </c>
      <c r="I120" s="11" t="str">
        <f>IF('4-uro-génital hors vasc '!E30&lt;&gt;"",1,"")</f>
        <v/>
      </c>
      <c r="J120" s="11" t="str">
        <f>IF('4-uro-génital hors vasc '!F30&lt;&gt;"",1,"")</f>
        <v/>
      </c>
      <c r="K120" s="11" t="str">
        <f>IF('4-uro-génital hors vasc '!G30&lt;&gt;"",1,"")</f>
        <v/>
      </c>
      <c r="L120" s="11" t="str">
        <f>IF('4-uro-génital hors vasc '!H30&lt;&gt;"",1,"")</f>
        <v/>
      </c>
      <c r="M120" s="11" t="str">
        <f>IF('4-uro-génital hors vasc '!I30&lt;&gt;"",1,"")</f>
        <v/>
      </c>
      <c r="N120" s="11" t="str">
        <f>IF('4-uro-génital hors vasc '!J30&lt;&gt;"",1,"")</f>
        <v/>
      </c>
      <c r="O120" s="11" t="str">
        <f>IF('4-uro-génital hors vasc '!K30&lt;&gt;"",1,"")</f>
        <v/>
      </c>
      <c r="P120" s="11" t="str">
        <f>IF('4-uro-génital hors vasc '!L30&lt;&gt;"",1,"")</f>
        <v/>
      </c>
      <c r="Q120" s="11" t="str">
        <f>IF('4-uro-génital hors vasc '!M30&lt;&gt;"",1,"")</f>
        <v/>
      </c>
      <c r="R120" s="11" t="str">
        <f>IF('4-uro-génital hors vasc '!N30&lt;&gt;"",1,"")</f>
        <v/>
      </c>
      <c r="S120" s="11" t="str">
        <f>IF('4-uro-génital hors vasc '!O30&lt;&gt;"",1,"")</f>
        <v/>
      </c>
      <c r="T120" s="11" t="str">
        <f>IF('4-uro-génital hors vasc '!P30&lt;&gt;"",1,"")</f>
        <v/>
      </c>
      <c r="U120" s="11" t="str">
        <f>IF('4-uro-génital hors vasc '!Q30&lt;&gt;"",1,"")</f>
        <v/>
      </c>
      <c r="V120" s="11" t="str">
        <f>IF('4-uro-génital hors vasc '!R30&lt;&gt;"",1,"")</f>
        <v/>
      </c>
      <c r="W120" s="11" t="str">
        <f>IF('4-uro-génital hors vasc '!S30&lt;&gt;"",1,"")</f>
        <v/>
      </c>
      <c r="X120" s="190" t="str">
        <f>IF('4-uro-génital hors vasc '!T30&lt;&gt;"",'4-uro-génital hors vasc '!T30,"")</f>
        <v/>
      </c>
      <c r="Y120" s="190" t="str">
        <f>IF('4-uro-génital hors vasc '!U30&lt;&gt;"",'4-uro-génital hors vasc '!U30,"")</f>
        <v/>
      </c>
      <c r="Z120" s="59"/>
    </row>
    <row r="121" spans="2:26" x14ac:dyDescent="0.25">
      <c r="B121" s="11">
        <v>120</v>
      </c>
      <c r="C121" s="190" t="s">
        <v>191</v>
      </c>
      <c r="D121" s="190" t="str">
        <f>IF('4-uro-génital hors vasc '!A31&lt;&gt;"",'4-uro-génital hors vasc '!A31,"")</f>
        <v>POSE DE CATHETER pour DIALYSE PERITONEALE (DP)</v>
      </c>
      <c r="E121" s="190" t="str">
        <f t="shared" si="8"/>
        <v>POSE DE CATHETER pour DIALYSE PERITONEALE (DP)-uro</v>
      </c>
      <c r="F121" s="190" t="str">
        <f>IF('4-uro-génital hors vasc '!B31&lt;&gt;"",'4-uro-génital hors vasc '!B31,"")</f>
        <v/>
      </c>
      <c r="G121" s="11" t="str">
        <f>IF('4-uro-génital hors vasc '!C31&lt;&gt;"",'4-uro-génital hors vasc '!C31,"")</f>
        <v/>
      </c>
      <c r="H121" s="11" t="str">
        <f>IF('4-uro-génital hors vasc '!D31&lt;&gt;"",1,"")</f>
        <v/>
      </c>
      <c r="I121" s="11" t="str">
        <f>IF('4-uro-génital hors vasc '!E31&lt;&gt;"",1,"")</f>
        <v/>
      </c>
      <c r="J121" s="11" t="str">
        <f>IF('4-uro-génital hors vasc '!F31&lt;&gt;"",1,"")</f>
        <v/>
      </c>
      <c r="K121" s="11" t="str">
        <f>IF('4-uro-génital hors vasc '!G31&lt;&gt;"",1,"")</f>
        <v/>
      </c>
      <c r="L121" s="11" t="str">
        <f>IF('4-uro-génital hors vasc '!H31&lt;&gt;"",1,"")</f>
        <v/>
      </c>
      <c r="M121" s="11" t="str">
        <f>IF('4-uro-génital hors vasc '!I31&lt;&gt;"",1,"")</f>
        <v/>
      </c>
      <c r="N121" s="11" t="str">
        <f>IF('4-uro-génital hors vasc '!J31&lt;&gt;"",1,"")</f>
        <v/>
      </c>
      <c r="O121" s="11" t="str">
        <f>IF('4-uro-génital hors vasc '!K31&lt;&gt;"",1,"")</f>
        <v/>
      </c>
      <c r="P121" s="11" t="str">
        <f>IF('4-uro-génital hors vasc '!L31&lt;&gt;"",1,"")</f>
        <v/>
      </c>
      <c r="Q121" s="11" t="str">
        <f>IF('4-uro-génital hors vasc '!M31&lt;&gt;"",1,"")</f>
        <v/>
      </c>
      <c r="R121" s="11" t="str">
        <f>IF('4-uro-génital hors vasc '!N31&lt;&gt;"",1,"")</f>
        <v/>
      </c>
      <c r="S121" s="11" t="str">
        <f>IF('4-uro-génital hors vasc '!O31&lt;&gt;"",1,"")</f>
        <v/>
      </c>
      <c r="T121" s="11" t="str">
        <f>IF('4-uro-génital hors vasc '!P31&lt;&gt;"",1,"")</f>
        <v/>
      </c>
      <c r="U121" s="11" t="str">
        <f>IF('4-uro-génital hors vasc '!Q31&lt;&gt;"",1,"")</f>
        <v/>
      </c>
      <c r="V121" s="11" t="str">
        <f>IF('4-uro-génital hors vasc '!R31&lt;&gt;"",1,"")</f>
        <v/>
      </c>
      <c r="W121" s="11" t="str">
        <f>IF('4-uro-génital hors vasc '!S31&lt;&gt;"",1,"")</f>
        <v/>
      </c>
      <c r="X121" s="190" t="str">
        <f>IF('4-uro-génital hors vasc '!T31&lt;&gt;"",'4-uro-génital hors vasc '!T31,"")</f>
        <v/>
      </c>
      <c r="Y121" s="190" t="str">
        <f>IF('4-uro-génital hors vasc '!U31&lt;&gt;"",'4-uro-génital hors vasc '!U31,"")</f>
        <v/>
      </c>
      <c r="Z121" s="59"/>
    </row>
    <row r="122" spans="2:26" x14ac:dyDescent="0.25">
      <c r="B122" s="11">
        <v>121</v>
      </c>
      <c r="C122" s="190" t="s">
        <v>191</v>
      </c>
      <c r="D122" s="190" t="str">
        <f>IF('4-uro-génital hors vasc '!A34&lt;&gt;"",'4-uro-génital hors vasc '!A34,"")</f>
        <v>REPERMEABILISATION 
tubaire</v>
      </c>
      <c r="E122" s="190" t="str">
        <f>IF(D122&lt;&gt;"",CONCATENATE(D122,"-","genit"),"")</f>
        <v>REPERMEABILISATION 
tubaire-genit</v>
      </c>
      <c r="F122" s="190" t="str">
        <f>IF('4-uro-génital hors vasc '!B34&lt;&gt;"",'4-uro-génital hors vasc '!B34,"")</f>
        <v/>
      </c>
      <c r="G122" s="11" t="str">
        <f>IF('4-uro-génital hors vasc '!C34&lt;&gt;"",'4-uro-génital hors vasc '!C34,"")</f>
        <v/>
      </c>
      <c r="H122" s="11" t="str">
        <f>IF('4-uro-génital hors vasc '!D34&lt;&gt;"",1,"")</f>
        <v/>
      </c>
      <c r="I122" s="11" t="str">
        <f>IF('4-uro-génital hors vasc '!E34&lt;&gt;"",1,"")</f>
        <v/>
      </c>
      <c r="J122" s="11" t="str">
        <f>IF('4-uro-génital hors vasc '!F34&lt;&gt;"",1,"")</f>
        <v/>
      </c>
      <c r="K122" s="11" t="str">
        <f>IF('4-uro-génital hors vasc '!G34&lt;&gt;"",1,"")</f>
        <v/>
      </c>
      <c r="L122" s="11" t="str">
        <f>IF('4-uro-génital hors vasc '!H34&lt;&gt;"",1,"")</f>
        <v/>
      </c>
      <c r="M122" s="11" t="str">
        <f>IF('4-uro-génital hors vasc '!I34&lt;&gt;"",1,"")</f>
        <v/>
      </c>
      <c r="N122" s="11" t="str">
        <f>IF('4-uro-génital hors vasc '!J34&lt;&gt;"",1,"")</f>
        <v/>
      </c>
      <c r="O122" s="11" t="str">
        <f>IF('4-uro-génital hors vasc '!K34&lt;&gt;"",1,"")</f>
        <v/>
      </c>
      <c r="P122" s="11" t="str">
        <f>IF('4-uro-génital hors vasc '!L34&lt;&gt;"",1,"")</f>
        <v/>
      </c>
      <c r="Q122" s="11" t="str">
        <f>IF('4-uro-génital hors vasc '!M34&lt;&gt;"",1,"")</f>
        <v/>
      </c>
      <c r="R122" s="11" t="str">
        <f>IF('4-uro-génital hors vasc '!N34&lt;&gt;"",1,"")</f>
        <v/>
      </c>
      <c r="S122" s="11" t="str">
        <f>IF('4-uro-génital hors vasc '!O34&lt;&gt;"",1,"")</f>
        <v/>
      </c>
      <c r="T122" s="11" t="str">
        <f>IF('4-uro-génital hors vasc '!P34&lt;&gt;"",1,"")</f>
        <v/>
      </c>
      <c r="U122" s="11" t="str">
        <f>IF('4-uro-génital hors vasc '!Q34&lt;&gt;"",1,"")</f>
        <v/>
      </c>
      <c r="V122" s="11" t="str">
        <f>IF('4-uro-génital hors vasc '!R34&lt;&gt;"",1,"")</f>
        <v/>
      </c>
      <c r="W122" s="11" t="str">
        <f>IF('4-uro-génital hors vasc '!S34&lt;&gt;"",1,"")</f>
        <v/>
      </c>
      <c r="X122" s="190" t="str">
        <f>IF('4-uro-génital hors vasc '!T34&lt;&gt;"",'4-uro-génital hors vasc '!T34,"")</f>
        <v/>
      </c>
      <c r="Y122" s="190" t="str">
        <f>IF('4-uro-génital hors vasc '!U34&lt;&gt;"",'4-uro-génital hors vasc '!U34,"")</f>
        <v/>
      </c>
      <c r="Z122" s="59"/>
    </row>
    <row r="123" spans="2:26" x14ac:dyDescent="0.25">
      <c r="B123" s="11">
        <v>122</v>
      </c>
      <c r="C123" s="190" t="s">
        <v>191</v>
      </c>
      <c r="D123" s="190" t="str">
        <f>IF('4-uro-génital hors vasc '!A35&lt;&gt;"",'4-uro-génital hors vasc '!A35,"")</f>
        <v xml:space="preserve">CATHETERISME
tubaire </v>
      </c>
      <c r="E123" s="190" t="str">
        <f>IF(D123&lt;&gt;"",CONCATENATE(D123,"-","genit"),"")</f>
        <v>CATHETERISME
tubaire -genit</v>
      </c>
      <c r="F123" s="190" t="str">
        <f>IF('4-uro-génital hors vasc '!B35&lt;&gt;"",'4-uro-génital hors vasc '!B35,"")</f>
        <v>rétrograde</v>
      </c>
      <c r="G123" s="11" t="str">
        <f>IF('4-uro-génital hors vasc '!C35&lt;&gt;"",'4-uro-génital hors vasc '!C35,"")</f>
        <v/>
      </c>
      <c r="H123" s="11" t="str">
        <f>IF('4-uro-génital hors vasc '!D35&lt;&gt;"",1,"")</f>
        <v/>
      </c>
      <c r="I123" s="11" t="str">
        <f>IF('4-uro-génital hors vasc '!E35&lt;&gt;"",1,"")</f>
        <v/>
      </c>
      <c r="J123" s="11" t="str">
        <f>IF('4-uro-génital hors vasc '!F35&lt;&gt;"",1,"")</f>
        <v/>
      </c>
      <c r="K123" s="11" t="str">
        <f>IF('4-uro-génital hors vasc '!G35&lt;&gt;"",1,"")</f>
        <v/>
      </c>
      <c r="L123" s="11" t="str">
        <f>IF('4-uro-génital hors vasc '!H35&lt;&gt;"",1,"")</f>
        <v/>
      </c>
      <c r="M123" s="11" t="str">
        <f>IF('4-uro-génital hors vasc '!I35&lt;&gt;"",1,"")</f>
        <v/>
      </c>
      <c r="N123" s="11" t="str">
        <f>IF('4-uro-génital hors vasc '!J35&lt;&gt;"",1,"")</f>
        <v/>
      </c>
      <c r="O123" s="11" t="str">
        <f>IF('4-uro-génital hors vasc '!K35&lt;&gt;"",1,"")</f>
        <v/>
      </c>
      <c r="P123" s="11" t="str">
        <f>IF('4-uro-génital hors vasc '!L35&lt;&gt;"",1,"")</f>
        <v/>
      </c>
      <c r="Q123" s="11" t="str">
        <f>IF('4-uro-génital hors vasc '!M35&lt;&gt;"",1,"")</f>
        <v/>
      </c>
      <c r="R123" s="11" t="str">
        <f>IF('4-uro-génital hors vasc '!N35&lt;&gt;"",1,"")</f>
        <v/>
      </c>
      <c r="S123" s="11" t="str">
        <f>IF('4-uro-génital hors vasc '!O35&lt;&gt;"",1,"")</f>
        <v/>
      </c>
      <c r="T123" s="11" t="str">
        <f>IF('4-uro-génital hors vasc '!P35&lt;&gt;"",1,"")</f>
        <v/>
      </c>
      <c r="U123" s="11" t="str">
        <f>IF('4-uro-génital hors vasc '!Q35&lt;&gt;"",1,"")</f>
        <v/>
      </c>
      <c r="V123" s="11" t="str">
        <f>IF('4-uro-génital hors vasc '!R35&lt;&gt;"",1,"")</f>
        <v/>
      </c>
      <c r="W123" s="11" t="str">
        <f>IF('4-uro-génital hors vasc '!S35&lt;&gt;"",1,"")</f>
        <v/>
      </c>
      <c r="X123" s="190" t="str">
        <f>IF('4-uro-génital hors vasc '!T35&lt;&gt;"",'4-uro-génital hors vasc '!T35,"")</f>
        <v/>
      </c>
      <c r="Y123" s="190" t="str">
        <f>IF('4-uro-génital hors vasc '!U35&lt;&gt;"",'4-uro-génital hors vasc '!U35,"")</f>
        <v/>
      </c>
      <c r="Z123" s="59"/>
    </row>
    <row r="124" spans="2:26" x14ac:dyDescent="0.25">
      <c r="B124" s="11">
        <v>123</v>
      </c>
      <c r="C124" s="190" t="s">
        <v>191</v>
      </c>
      <c r="D124" s="190" t="str">
        <f>IF('4-uro-génital hors vasc '!A36&lt;&gt;"",'4-uro-génital hors vasc '!A36,"")</f>
        <v>OCCLUSION 
tubaire</v>
      </c>
      <c r="E124" s="190" t="str">
        <f>IF(D124&lt;&gt;"",CONCATENATE(D124,"-","genit"),"")</f>
        <v>OCCLUSION 
tubaire-genit</v>
      </c>
      <c r="F124" s="190" t="str">
        <f>IF('4-uro-génital hors vasc '!B36&lt;&gt;"",'4-uro-génital hors vasc '!B36,"")</f>
        <v/>
      </c>
      <c r="G124" s="11" t="str">
        <f>IF('4-uro-génital hors vasc '!C36&lt;&gt;"",'4-uro-génital hors vasc '!C36,"")</f>
        <v/>
      </c>
      <c r="H124" s="11" t="str">
        <f>IF('4-uro-génital hors vasc '!D36&lt;&gt;"",1,"")</f>
        <v/>
      </c>
      <c r="I124" s="11" t="str">
        <f>IF('4-uro-génital hors vasc '!E36&lt;&gt;"",1,"")</f>
        <v/>
      </c>
      <c r="J124" s="11" t="str">
        <f>IF('4-uro-génital hors vasc '!F36&lt;&gt;"",1,"")</f>
        <v/>
      </c>
      <c r="K124" s="11" t="str">
        <f>IF('4-uro-génital hors vasc '!G36&lt;&gt;"",1,"")</f>
        <v/>
      </c>
      <c r="L124" s="11" t="str">
        <f>IF('4-uro-génital hors vasc '!H36&lt;&gt;"",1,"")</f>
        <v/>
      </c>
      <c r="M124" s="11" t="str">
        <f>IF('4-uro-génital hors vasc '!I36&lt;&gt;"",1,"")</f>
        <v/>
      </c>
      <c r="N124" s="11" t="str">
        <f>IF('4-uro-génital hors vasc '!J36&lt;&gt;"",1,"")</f>
        <v/>
      </c>
      <c r="O124" s="11" t="str">
        <f>IF('4-uro-génital hors vasc '!K36&lt;&gt;"",1,"")</f>
        <v/>
      </c>
      <c r="P124" s="11" t="str">
        <f>IF('4-uro-génital hors vasc '!L36&lt;&gt;"",1,"")</f>
        <v/>
      </c>
      <c r="Q124" s="11" t="str">
        <f>IF('4-uro-génital hors vasc '!M36&lt;&gt;"",1,"")</f>
        <v/>
      </c>
      <c r="R124" s="11" t="str">
        <f>IF('4-uro-génital hors vasc '!N36&lt;&gt;"",1,"")</f>
        <v/>
      </c>
      <c r="S124" s="11" t="str">
        <f>IF('4-uro-génital hors vasc '!O36&lt;&gt;"",1,"")</f>
        <v/>
      </c>
      <c r="T124" s="11" t="str">
        <f>IF('4-uro-génital hors vasc '!P36&lt;&gt;"",1,"")</f>
        <v/>
      </c>
      <c r="U124" s="11" t="str">
        <f>IF('4-uro-génital hors vasc '!Q36&lt;&gt;"",1,"")</f>
        <v/>
      </c>
      <c r="V124" s="11" t="str">
        <f>IF('4-uro-génital hors vasc '!R36&lt;&gt;"",1,"")</f>
        <v/>
      </c>
      <c r="W124" s="11" t="str">
        <f>IF('4-uro-génital hors vasc '!S36&lt;&gt;"",1,"")</f>
        <v/>
      </c>
      <c r="X124" s="190" t="str">
        <f>IF('4-uro-génital hors vasc '!T36&lt;&gt;"",'4-uro-génital hors vasc '!T36,"")</f>
        <v/>
      </c>
      <c r="Y124" s="190" t="str">
        <f>IF('4-uro-génital hors vasc '!U36&lt;&gt;"",'4-uro-génital hors vasc '!U36,"")</f>
        <v/>
      </c>
      <c r="Z124" s="59"/>
    </row>
    <row r="125" spans="2:26" x14ac:dyDescent="0.25">
      <c r="B125" s="11">
        <v>124</v>
      </c>
      <c r="C125" s="190" t="s">
        <v>191</v>
      </c>
      <c r="D125" s="192" t="str">
        <f>IF('4-uro-génital hors vasc '!A37&lt;&gt;"",'4-uro-génital hors vasc '!A37,"")</f>
        <v>DRAINAGE (collection 
liquide ou abcès)</v>
      </c>
      <c r="E125" s="190" t="str">
        <f>IF(D125&lt;&gt;"",CONCATENATE(D125,"-","genit"),"")</f>
        <v>DRAINAGE (collection 
liquide ou abcès)-genit</v>
      </c>
      <c r="F125" s="190" t="str">
        <f>IF('4-uro-génital hors vasc '!B37&lt;&gt;"",'4-uro-génital hors vasc '!B37,"")</f>
        <v>pelvien…</v>
      </c>
      <c r="G125" s="11" t="str">
        <f>IF('4-uro-génital hors vasc '!C37&lt;&gt;"",'4-uro-génital hors vasc '!C37,"")</f>
        <v/>
      </c>
      <c r="H125" s="11" t="str">
        <f>IF('4-uro-génital hors vasc '!D37&lt;&gt;"",1,"")</f>
        <v/>
      </c>
      <c r="I125" s="11" t="str">
        <f>IF('4-uro-génital hors vasc '!E37&lt;&gt;"",1,"")</f>
        <v/>
      </c>
      <c r="J125" s="11" t="str">
        <f>IF('4-uro-génital hors vasc '!F37&lt;&gt;"",1,"")</f>
        <v/>
      </c>
      <c r="K125" s="11" t="str">
        <f>IF('4-uro-génital hors vasc '!G37&lt;&gt;"",1,"")</f>
        <v/>
      </c>
      <c r="L125" s="11" t="str">
        <f>IF('4-uro-génital hors vasc '!H37&lt;&gt;"",1,"")</f>
        <v/>
      </c>
      <c r="M125" s="11" t="str">
        <f>IF('4-uro-génital hors vasc '!I37&lt;&gt;"",1,"")</f>
        <v/>
      </c>
      <c r="N125" s="11" t="str">
        <f>IF('4-uro-génital hors vasc '!J37&lt;&gt;"",1,"")</f>
        <v/>
      </c>
      <c r="O125" s="11" t="str">
        <f>IF('4-uro-génital hors vasc '!K37&lt;&gt;"",1,"")</f>
        <v/>
      </c>
      <c r="P125" s="11" t="str">
        <f>IF('4-uro-génital hors vasc '!L37&lt;&gt;"",1,"")</f>
        <v/>
      </c>
      <c r="Q125" s="11" t="str">
        <f>IF('4-uro-génital hors vasc '!M37&lt;&gt;"",1,"")</f>
        <v/>
      </c>
      <c r="R125" s="11" t="str">
        <f>IF('4-uro-génital hors vasc '!N37&lt;&gt;"",1,"")</f>
        <v/>
      </c>
      <c r="S125" s="11" t="str">
        <f>IF('4-uro-génital hors vasc '!O37&lt;&gt;"",1,"")</f>
        <v/>
      </c>
      <c r="T125" s="11" t="str">
        <f>IF('4-uro-génital hors vasc '!P37&lt;&gt;"",1,"")</f>
        <v/>
      </c>
      <c r="U125" s="11" t="str">
        <f>IF('4-uro-génital hors vasc '!Q37&lt;&gt;"",1,"")</f>
        <v/>
      </c>
      <c r="V125" s="11" t="str">
        <f>IF('4-uro-génital hors vasc '!R37&lt;&gt;"",1,"")</f>
        <v/>
      </c>
      <c r="W125" s="11" t="str">
        <f>IF('4-uro-génital hors vasc '!S37&lt;&gt;"",1,"")</f>
        <v/>
      </c>
      <c r="X125" s="190" t="str">
        <f>IF('4-uro-génital hors vasc '!T37&lt;&gt;"",'4-uro-génital hors vasc '!T37,"")</f>
        <v/>
      </c>
      <c r="Y125" s="190" t="str">
        <f>IF('4-uro-génital hors vasc '!U37&lt;&gt;"",'4-uro-génital hors vasc '!U37,"")</f>
        <v/>
      </c>
      <c r="Z125" s="59"/>
    </row>
    <row r="126" spans="2:26" x14ac:dyDescent="0.25">
      <c r="B126" s="11">
        <v>125</v>
      </c>
      <c r="C126" s="190" t="s">
        <v>191</v>
      </c>
      <c r="D126" s="190" t="str">
        <f>IF('4-uro-génital hors vasc '!A38&lt;&gt;"",'4-uro-génital hors vasc '!A38,"")</f>
        <v xml:space="preserve">SCLEROSE
</v>
      </c>
      <c r="E126" s="190" t="str">
        <f>IF(D126&lt;&gt;"",CONCATENATE(D126,"-","genit"),"")</f>
        <v>SCLEROSE
-genit</v>
      </c>
      <c r="F126" s="190" t="str">
        <f>IF('4-uro-génital hors vasc '!B38&lt;&gt;"",'4-uro-génital hors vasc '!B38,"")</f>
        <v>kystes ovariens
lymphocèles post-opératoires…</v>
      </c>
      <c r="G126" s="11" t="str">
        <f>IF('4-uro-génital hors vasc '!C38&lt;&gt;"",'4-uro-génital hors vasc '!C38,"")</f>
        <v/>
      </c>
      <c r="H126" s="11" t="str">
        <f>IF('4-uro-génital hors vasc '!D38&lt;&gt;"",1,"")</f>
        <v/>
      </c>
      <c r="I126" s="11" t="str">
        <f>IF('4-uro-génital hors vasc '!E38&lt;&gt;"",1,"")</f>
        <v/>
      </c>
      <c r="J126" s="11" t="str">
        <f>IF('4-uro-génital hors vasc '!F38&lt;&gt;"",1,"")</f>
        <v/>
      </c>
      <c r="K126" s="11" t="str">
        <f>IF('4-uro-génital hors vasc '!G38&lt;&gt;"",1,"")</f>
        <v/>
      </c>
      <c r="L126" s="11" t="str">
        <f>IF('4-uro-génital hors vasc '!H38&lt;&gt;"",1,"")</f>
        <v/>
      </c>
      <c r="M126" s="11" t="str">
        <f>IF('4-uro-génital hors vasc '!I38&lt;&gt;"",1,"")</f>
        <v/>
      </c>
      <c r="N126" s="11" t="str">
        <f>IF('4-uro-génital hors vasc '!J38&lt;&gt;"",1,"")</f>
        <v/>
      </c>
      <c r="O126" s="11" t="str">
        <f>IF('4-uro-génital hors vasc '!K38&lt;&gt;"",1,"")</f>
        <v/>
      </c>
      <c r="P126" s="11" t="str">
        <f>IF('4-uro-génital hors vasc '!L38&lt;&gt;"",1,"")</f>
        <v/>
      </c>
      <c r="Q126" s="11" t="str">
        <f>IF('4-uro-génital hors vasc '!M38&lt;&gt;"",1,"")</f>
        <v/>
      </c>
      <c r="R126" s="11" t="str">
        <f>IF('4-uro-génital hors vasc '!N38&lt;&gt;"",1,"")</f>
        <v/>
      </c>
      <c r="S126" s="11" t="str">
        <f>IF('4-uro-génital hors vasc '!O38&lt;&gt;"",1,"")</f>
        <v/>
      </c>
      <c r="T126" s="11" t="str">
        <f>IF('4-uro-génital hors vasc '!P38&lt;&gt;"",1,"")</f>
        <v/>
      </c>
      <c r="U126" s="11" t="str">
        <f>IF('4-uro-génital hors vasc '!Q38&lt;&gt;"",1,"")</f>
        <v/>
      </c>
      <c r="V126" s="11" t="str">
        <f>IF('4-uro-génital hors vasc '!R38&lt;&gt;"",1,"")</f>
        <v/>
      </c>
      <c r="W126" s="11" t="str">
        <f>IF('4-uro-génital hors vasc '!S38&lt;&gt;"",1,"")</f>
        <v/>
      </c>
      <c r="X126" s="190" t="str">
        <f>IF('4-uro-génital hors vasc '!T38&lt;&gt;"",'4-uro-génital hors vasc '!T38,"")</f>
        <v/>
      </c>
      <c r="Y126" s="190" t="str">
        <f>IF('4-uro-génital hors vasc '!U38&lt;&gt;"",'4-uro-génital hors vasc '!U38,"")</f>
        <v/>
      </c>
      <c r="Z126" s="59"/>
    </row>
    <row r="127" spans="2:26" x14ac:dyDescent="0.25">
      <c r="B127" s="11">
        <v>126</v>
      </c>
      <c r="C127" s="190" t="s">
        <v>191</v>
      </c>
      <c r="D127" s="190" t="str">
        <f>IF('4-uro-génital hors vasc '!A41&lt;&gt;"",'4-uro-génital hors vasc '!A41,"")</f>
        <v/>
      </c>
      <c r="E127" s="190" t="str">
        <f>IF(D127&lt;&gt;"",CONCATENATE(D127,"-","urogenautre"),"")</f>
        <v/>
      </c>
      <c r="F127" s="190" t="str">
        <f>IF('4-uro-génital hors vasc '!B41&lt;&gt;"",'4-uro-génital hors vasc '!B41,"")</f>
        <v/>
      </c>
      <c r="G127" s="11" t="str">
        <f>IF('4-uro-génital hors vasc '!C41&lt;&gt;"",'4-uro-génital hors vasc '!C41,"")</f>
        <v/>
      </c>
      <c r="H127" s="11" t="str">
        <f>IF('4-uro-génital hors vasc '!D41&lt;&gt;"",1,"")</f>
        <v/>
      </c>
      <c r="I127" s="11" t="str">
        <f>IF('4-uro-génital hors vasc '!E41&lt;&gt;"",1,"")</f>
        <v/>
      </c>
      <c r="J127" s="11" t="str">
        <f>IF('4-uro-génital hors vasc '!F41&lt;&gt;"",1,"")</f>
        <v/>
      </c>
      <c r="K127" s="11" t="str">
        <f>IF('4-uro-génital hors vasc '!G41&lt;&gt;"",1,"")</f>
        <v/>
      </c>
      <c r="L127" s="11" t="str">
        <f>IF('4-uro-génital hors vasc '!H41&lt;&gt;"",1,"")</f>
        <v/>
      </c>
      <c r="M127" s="11" t="str">
        <f>IF('4-uro-génital hors vasc '!I41&lt;&gt;"",1,"")</f>
        <v/>
      </c>
      <c r="N127" s="11" t="str">
        <f>IF('4-uro-génital hors vasc '!J41&lt;&gt;"",1,"")</f>
        <v/>
      </c>
      <c r="O127" s="11" t="str">
        <f>IF('4-uro-génital hors vasc '!K41&lt;&gt;"",1,"")</f>
        <v/>
      </c>
      <c r="P127" s="11" t="str">
        <f>IF('4-uro-génital hors vasc '!L41&lt;&gt;"",1,"")</f>
        <v/>
      </c>
      <c r="Q127" s="11" t="str">
        <f>IF('4-uro-génital hors vasc '!M41&lt;&gt;"",1,"")</f>
        <v/>
      </c>
      <c r="R127" s="11" t="str">
        <f>IF('4-uro-génital hors vasc '!N41&lt;&gt;"",1,"")</f>
        <v/>
      </c>
      <c r="S127" s="11" t="str">
        <f>IF('4-uro-génital hors vasc '!O41&lt;&gt;"",1,"")</f>
        <v/>
      </c>
      <c r="T127" s="11" t="str">
        <f>IF('4-uro-génital hors vasc '!P41&lt;&gt;"",1,"")</f>
        <v/>
      </c>
      <c r="U127" s="11" t="str">
        <f>IF('4-uro-génital hors vasc '!Q41&lt;&gt;"",1,"")</f>
        <v/>
      </c>
      <c r="V127" s="11" t="str">
        <f>IF('4-uro-génital hors vasc '!R41&lt;&gt;"",1,"")</f>
        <v/>
      </c>
      <c r="W127" s="11" t="str">
        <f>IF('4-uro-génital hors vasc '!S41&lt;&gt;"",1,"")</f>
        <v/>
      </c>
      <c r="X127" s="190" t="str">
        <f>IF('4-uro-génital hors vasc '!T41&lt;&gt;"",'4-uro-génital hors vasc '!T41,"")</f>
        <v/>
      </c>
      <c r="Y127" s="190" t="str">
        <f>IF('4-uro-génital hors vasc '!U41&lt;&gt;"",'4-uro-génital hors vasc '!U41,"")</f>
        <v/>
      </c>
      <c r="Z127" s="59"/>
    </row>
    <row r="128" spans="2:26" x14ac:dyDescent="0.25">
      <c r="B128" s="11">
        <v>127</v>
      </c>
      <c r="C128" s="190" t="s">
        <v>191</v>
      </c>
      <c r="D128" s="190" t="str">
        <f>IF('4-uro-génital hors vasc '!A42&lt;&gt;"",'4-uro-génital hors vasc '!A42,"")</f>
        <v/>
      </c>
      <c r="E128" s="190" t="str">
        <f t="shared" ref="E128:E140" si="9">IF(D128&lt;&gt;"",CONCATENATE(D128,"-","urogenautre"),"")</f>
        <v/>
      </c>
      <c r="F128" s="190" t="str">
        <f>IF('4-uro-génital hors vasc '!B42&lt;&gt;"",'4-uro-génital hors vasc '!B42,"")</f>
        <v/>
      </c>
      <c r="G128" s="11" t="str">
        <f>IF('4-uro-génital hors vasc '!C42&lt;&gt;"",'4-uro-génital hors vasc '!C42,"")</f>
        <v/>
      </c>
      <c r="H128" s="11" t="str">
        <f>IF('4-uro-génital hors vasc '!D42&lt;&gt;"",1,"")</f>
        <v/>
      </c>
      <c r="I128" s="11" t="str">
        <f>IF('4-uro-génital hors vasc '!E42&lt;&gt;"",1,"")</f>
        <v/>
      </c>
      <c r="J128" s="11" t="str">
        <f>IF('4-uro-génital hors vasc '!F42&lt;&gt;"",1,"")</f>
        <v/>
      </c>
      <c r="K128" s="11" t="str">
        <f>IF('4-uro-génital hors vasc '!G42&lt;&gt;"",1,"")</f>
        <v/>
      </c>
      <c r="L128" s="11" t="str">
        <f>IF('4-uro-génital hors vasc '!H42&lt;&gt;"",1,"")</f>
        <v/>
      </c>
      <c r="M128" s="11" t="str">
        <f>IF('4-uro-génital hors vasc '!I42&lt;&gt;"",1,"")</f>
        <v/>
      </c>
      <c r="N128" s="11" t="str">
        <f>IF('4-uro-génital hors vasc '!J42&lt;&gt;"",1,"")</f>
        <v/>
      </c>
      <c r="O128" s="11" t="str">
        <f>IF('4-uro-génital hors vasc '!K42&lt;&gt;"",1,"")</f>
        <v/>
      </c>
      <c r="P128" s="11" t="str">
        <f>IF('4-uro-génital hors vasc '!L42&lt;&gt;"",1,"")</f>
        <v/>
      </c>
      <c r="Q128" s="11" t="str">
        <f>IF('4-uro-génital hors vasc '!M42&lt;&gt;"",1,"")</f>
        <v/>
      </c>
      <c r="R128" s="11" t="str">
        <f>IF('4-uro-génital hors vasc '!N42&lt;&gt;"",1,"")</f>
        <v/>
      </c>
      <c r="S128" s="11" t="str">
        <f>IF('4-uro-génital hors vasc '!O42&lt;&gt;"",1,"")</f>
        <v/>
      </c>
      <c r="T128" s="11" t="str">
        <f>IF('4-uro-génital hors vasc '!P42&lt;&gt;"",1,"")</f>
        <v/>
      </c>
      <c r="U128" s="11" t="str">
        <f>IF('4-uro-génital hors vasc '!Q42&lt;&gt;"",1,"")</f>
        <v/>
      </c>
      <c r="V128" s="11" t="str">
        <f>IF('4-uro-génital hors vasc '!R42&lt;&gt;"",1,"")</f>
        <v/>
      </c>
      <c r="W128" s="11" t="str">
        <f>IF('4-uro-génital hors vasc '!S42&lt;&gt;"",1,"")</f>
        <v/>
      </c>
      <c r="X128" s="190" t="str">
        <f>IF('4-uro-génital hors vasc '!T42&lt;&gt;"",'4-uro-génital hors vasc '!T42,"")</f>
        <v/>
      </c>
      <c r="Y128" s="190" t="str">
        <f>IF('4-uro-génital hors vasc '!U42&lt;&gt;"",'4-uro-génital hors vasc '!U42,"")</f>
        <v/>
      </c>
      <c r="Z128" s="59"/>
    </row>
    <row r="129" spans="1:26" x14ac:dyDescent="0.25">
      <c r="B129" s="11">
        <v>128</v>
      </c>
      <c r="C129" s="190" t="s">
        <v>191</v>
      </c>
      <c r="D129" s="190" t="str">
        <f>IF('4-uro-génital hors vasc '!A43&lt;&gt;"",'4-uro-génital hors vasc '!A43,"")</f>
        <v/>
      </c>
      <c r="E129" s="190" t="str">
        <f t="shared" si="9"/>
        <v/>
      </c>
      <c r="F129" s="190" t="str">
        <f>IF('4-uro-génital hors vasc '!B43&lt;&gt;"",'4-uro-génital hors vasc '!B43,"")</f>
        <v/>
      </c>
      <c r="G129" s="11" t="str">
        <f>IF('4-uro-génital hors vasc '!C43&lt;&gt;"",'4-uro-génital hors vasc '!C43,"")</f>
        <v/>
      </c>
      <c r="H129" s="11" t="str">
        <f>IF('4-uro-génital hors vasc '!D43&lt;&gt;"",1,"")</f>
        <v/>
      </c>
      <c r="I129" s="11" t="str">
        <f>IF('4-uro-génital hors vasc '!E43&lt;&gt;"",1,"")</f>
        <v/>
      </c>
      <c r="J129" s="11" t="str">
        <f>IF('4-uro-génital hors vasc '!F43&lt;&gt;"",1,"")</f>
        <v/>
      </c>
      <c r="K129" s="11" t="str">
        <f>IF('4-uro-génital hors vasc '!G43&lt;&gt;"",1,"")</f>
        <v/>
      </c>
      <c r="L129" s="11" t="str">
        <f>IF('4-uro-génital hors vasc '!H43&lt;&gt;"",1,"")</f>
        <v/>
      </c>
      <c r="M129" s="11" t="str">
        <f>IF('4-uro-génital hors vasc '!I43&lt;&gt;"",1,"")</f>
        <v/>
      </c>
      <c r="N129" s="11" t="str">
        <f>IF('4-uro-génital hors vasc '!J43&lt;&gt;"",1,"")</f>
        <v/>
      </c>
      <c r="O129" s="11" t="str">
        <f>IF('4-uro-génital hors vasc '!K43&lt;&gt;"",1,"")</f>
        <v/>
      </c>
      <c r="P129" s="11" t="str">
        <f>IF('4-uro-génital hors vasc '!L43&lt;&gt;"",1,"")</f>
        <v/>
      </c>
      <c r="Q129" s="11" t="str">
        <f>IF('4-uro-génital hors vasc '!M43&lt;&gt;"",1,"")</f>
        <v/>
      </c>
      <c r="R129" s="11" t="str">
        <f>IF('4-uro-génital hors vasc '!N43&lt;&gt;"",1,"")</f>
        <v/>
      </c>
      <c r="S129" s="11" t="str">
        <f>IF('4-uro-génital hors vasc '!O43&lt;&gt;"",1,"")</f>
        <v/>
      </c>
      <c r="T129" s="11" t="str">
        <f>IF('4-uro-génital hors vasc '!P43&lt;&gt;"",1,"")</f>
        <v/>
      </c>
      <c r="U129" s="11" t="str">
        <f>IF('4-uro-génital hors vasc '!Q43&lt;&gt;"",1,"")</f>
        <v/>
      </c>
      <c r="V129" s="11" t="str">
        <f>IF('4-uro-génital hors vasc '!R43&lt;&gt;"",1,"")</f>
        <v/>
      </c>
      <c r="W129" s="11" t="str">
        <f>IF('4-uro-génital hors vasc '!S43&lt;&gt;"",1,"")</f>
        <v/>
      </c>
      <c r="X129" s="190" t="str">
        <f>IF('4-uro-génital hors vasc '!T43&lt;&gt;"",'4-uro-génital hors vasc '!T43,"")</f>
        <v/>
      </c>
      <c r="Y129" s="190" t="str">
        <f>IF('4-uro-génital hors vasc '!U43&lt;&gt;"",'4-uro-génital hors vasc '!U43,"")</f>
        <v/>
      </c>
      <c r="Z129" s="59"/>
    </row>
    <row r="130" spans="1:26" x14ac:dyDescent="0.25">
      <c r="B130" s="11">
        <v>129</v>
      </c>
      <c r="C130" s="190" t="s">
        <v>191</v>
      </c>
      <c r="D130" s="190" t="str">
        <f>IF('4-uro-génital hors vasc '!A44&lt;&gt;"",'4-uro-génital hors vasc '!A44,"")</f>
        <v/>
      </c>
      <c r="E130" s="190" t="str">
        <f t="shared" si="9"/>
        <v/>
      </c>
      <c r="F130" s="190" t="str">
        <f>IF('4-uro-génital hors vasc '!B44&lt;&gt;"",'4-uro-génital hors vasc '!B44,"")</f>
        <v/>
      </c>
      <c r="G130" s="11" t="str">
        <f>IF('4-uro-génital hors vasc '!C44&lt;&gt;"",'4-uro-génital hors vasc '!C44,"")</f>
        <v/>
      </c>
      <c r="H130" s="11" t="str">
        <f>IF('4-uro-génital hors vasc '!D44&lt;&gt;"",1,"")</f>
        <v/>
      </c>
      <c r="I130" s="11" t="str">
        <f>IF('4-uro-génital hors vasc '!E44&lt;&gt;"",1,"")</f>
        <v/>
      </c>
      <c r="J130" s="11" t="str">
        <f>IF('4-uro-génital hors vasc '!F44&lt;&gt;"",1,"")</f>
        <v/>
      </c>
      <c r="K130" s="11" t="str">
        <f>IF('4-uro-génital hors vasc '!G44&lt;&gt;"",1,"")</f>
        <v/>
      </c>
      <c r="L130" s="11" t="str">
        <f>IF('4-uro-génital hors vasc '!H44&lt;&gt;"",1,"")</f>
        <v/>
      </c>
      <c r="M130" s="11" t="str">
        <f>IF('4-uro-génital hors vasc '!I44&lt;&gt;"",1,"")</f>
        <v/>
      </c>
      <c r="N130" s="11" t="str">
        <f>IF('4-uro-génital hors vasc '!J44&lt;&gt;"",1,"")</f>
        <v/>
      </c>
      <c r="O130" s="11" t="str">
        <f>IF('4-uro-génital hors vasc '!K44&lt;&gt;"",1,"")</f>
        <v/>
      </c>
      <c r="P130" s="11" t="str">
        <f>IF('4-uro-génital hors vasc '!L44&lt;&gt;"",1,"")</f>
        <v/>
      </c>
      <c r="Q130" s="11" t="str">
        <f>IF('4-uro-génital hors vasc '!M44&lt;&gt;"",1,"")</f>
        <v/>
      </c>
      <c r="R130" s="11" t="str">
        <f>IF('4-uro-génital hors vasc '!N44&lt;&gt;"",1,"")</f>
        <v/>
      </c>
      <c r="S130" s="11" t="str">
        <f>IF('4-uro-génital hors vasc '!O44&lt;&gt;"",1,"")</f>
        <v/>
      </c>
      <c r="T130" s="11" t="str">
        <f>IF('4-uro-génital hors vasc '!P44&lt;&gt;"",1,"")</f>
        <v/>
      </c>
      <c r="U130" s="11" t="str">
        <f>IF('4-uro-génital hors vasc '!Q44&lt;&gt;"",1,"")</f>
        <v/>
      </c>
      <c r="V130" s="11" t="str">
        <f>IF('4-uro-génital hors vasc '!R44&lt;&gt;"",1,"")</f>
        <v/>
      </c>
      <c r="W130" s="11" t="str">
        <f>IF('4-uro-génital hors vasc '!S44&lt;&gt;"",1,"")</f>
        <v/>
      </c>
      <c r="X130" s="190" t="str">
        <f>IF('4-uro-génital hors vasc '!T44&lt;&gt;"",'4-uro-génital hors vasc '!T44,"")</f>
        <v/>
      </c>
      <c r="Y130" s="190" t="str">
        <f>IF('4-uro-génital hors vasc '!U44&lt;&gt;"",'4-uro-génital hors vasc '!U44,"")</f>
        <v/>
      </c>
      <c r="Z130" s="59"/>
    </row>
    <row r="131" spans="1:26" x14ac:dyDescent="0.25">
      <c r="B131" s="11">
        <v>130</v>
      </c>
      <c r="C131" s="190" t="s">
        <v>191</v>
      </c>
      <c r="D131" s="190" t="str">
        <f>IF('4-uro-génital hors vasc '!A45&lt;&gt;"",'4-uro-génital hors vasc '!A45,"")</f>
        <v/>
      </c>
      <c r="E131" s="190" t="str">
        <f t="shared" si="9"/>
        <v/>
      </c>
      <c r="F131" s="190" t="str">
        <f>IF('4-uro-génital hors vasc '!B45&lt;&gt;"",'4-uro-génital hors vasc '!B45,"")</f>
        <v/>
      </c>
      <c r="G131" s="11" t="str">
        <f>IF('4-uro-génital hors vasc '!C45&lt;&gt;"",'4-uro-génital hors vasc '!C45,"")</f>
        <v/>
      </c>
      <c r="H131" s="11" t="str">
        <f>IF('4-uro-génital hors vasc '!D45&lt;&gt;"",1,"")</f>
        <v/>
      </c>
      <c r="I131" s="11" t="str">
        <f>IF('4-uro-génital hors vasc '!E45&lt;&gt;"",1,"")</f>
        <v/>
      </c>
      <c r="J131" s="11" t="str">
        <f>IF('4-uro-génital hors vasc '!F45&lt;&gt;"",1,"")</f>
        <v/>
      </c>
      <c r="K131" s="11" t="str">
        <f>IF('4-uro-génital hors vasc '!G45&lt;&gt;"",1,"")</f>
        <v/>
      </c>
      <c r="L131" s="11" t="str">
        <f>IF('4-uro-génital hors vasc '!H45&lt;&gt;"",1,"")</f>
        <v/>
      </c>
      <c r="M131" s="11" t="str">
        <f>IF('4-uro-génital hors vasc '!I45&lt;&gt;"",1,"")</f>
        <v/>
      </c>
      <c r="N131" s="11" t="str">
        <f>IF('4-uro-génital hors vasc '!J45&lt;&gt;"",1,"")</f>
        <v/>
      </c>
      <c r="O131" s="11" t="str">
        <f>IF('4-uro-génital hors vasc '!K45&lt;&gt;"",1,"")</f>
        <v/>
      </c>
      <c r="P131" s="11" t="str">
        <f>IF('4-uro-génital hors vasc '!L45&lt;&gt;"",1,"")</f>
        <v/>
      </c>
      <c r="Q131" s="11" t="str">
        <f>IF('4-uro-génital hors vasc '!M45&lt;&gt;"",1,"")</f>
        <v/>
      </c>
      <c r="R131" s="11" t="str">
        <f>IF('4-uro-génital hors vasc '!N45&lt;&gt;"",1,"")</f>
        <v/>
      </c>
      <c r="S131" s="11" t="str">
        <f>IF('4-uro-génital hors vasc '!O45&lt;&gt;"",1,"")</f>
        <v/>
      </c>
      <c r="T131" s="11" t="str">
        <f>IF('4-uro-génital hors vasc '!P45&lt;&gt;"",1,"")</f>
        <v/>
      </c>
      <c r="U131" s="11" t="str">
        <f>IF('4-uro-génital hors vasc '!Q45&lt;&gt;"",1,"")</f>
        <v/>
      </c>
      <c r="V131" s="11" t="str">
        <f>IF('4-uro-génital hors vasc '!R45&lt;&gt;"",1,"")</f>
        <v/>
      </c>
      <c r="W131" s="11" t="str">
        <f>IF('4-uro-génital hors vasc '!S45&lt;&gt;"",1,"")</f>
        <v/>
      </c>
      <c r="X131" s="190" t="str">
        <f>IF('4-uro-génital hors vasc '!T45&lt;&gt;"",'4-uro-génital hors vasc '!T45,"")</f>
        <v/>
      </c>
      <c r="Y131" s="190" t="str">
        <f>IF('4-uro-génital hors vasc '!U45&lt;&gt;"",'4-uro-génital hors vasc '!U45,"")</f>
        <v/>
      </c>
      <c r="Z131" s="59"/>
    </row>
    <row r="132" spans="1:26" x14ac:dyDescent="0.25">
      <c r="B132" s="11">
        <v>131</v>
      </c>
      <c r="C132" s="190" t="s">
        <v>191</v>
      </c>
      <c r="D132" s="190" t="str">
        <f>IF('4-uro-génital hors vasc '!A46&lt;&gt;"",'4-uro-génital hors vasc '!A46,"")</f>
        <v/>
      </c>
      <c r="E132" s="190" t="str">
        <f t="shared" si="9"/>
        <v/>
      </c>
      <c r="F132" s="190" t="str">
        <f>IF('4-uro-génital hors vasc '!B46&lt;&gt;"",'4-uro-génital hors vasc '!B46,"")</f>
        <v/>
      </c>
      <c r="G132" s="11" t="str">
        <f>IF('4-uro-génital hors vasc '!C46&lt;&gt;"",'4-uro-génital hors vasc '!C46,"")</f>
        <v/>
      </c>
      <c r="H132" s="11" t="str">
        <f>IF('4-uro-génital hors vasc '!D46&lt;&gt;"",1,"")</f>
        <v/>
      </c>
      <c r="I132" s="11" t="str">
        <f>IF('4-uro-génital hors vasc '!E46&lt;&gt;"",1,"")</f>
        <v/>
      </c>
      <c r="J132" s="11" t="str">
        <f>IF('4-uro-génital hors vasc '!F46&lt;&gt;"",1,"")</f>
        <v/>
      </c>
      <c r="K132" s="11" t="str">
        <f>IF('4-uro-génital hors vasc '!G46&lt;&gt;"",1,"")</f>
        <v/>
      </c>
      <c r="L132" s="11" t="str">
        <f>IF('4-uro-génital hors vasc '!H46&lt;&gt;"",1,"")</f>
        <v/>
      </c>
      <c r="M132" s="11" t="str">
        <f>IF('4-uro-génital hors vasc '!I46&lt;&gt;"",1,"")</f>
        <v/>
      </c>
      <c r="N132" s="11" t="str">
        <f>IF('4-uro-génital hors vasc '!J46&lt;&gt;"",1,"")</f>
        <v/>
      </c>
      <c r="O132" s="11" t="str">
        <f>IF('4-uro-génital hors vasc '!K46&lt;&gt;"",1,"")</f>
        <v/>
      </c>
      <c r="P132" s="11" t="str">
        <f>IF('4-uro-génital hors vasc '!L46&lt;&gt;"",1,"")</f>
        <v/>
      </c>
      <c r="Q132" s="11" t="str">
        <f>IF('4-uro-génital hors vasc '!M46&lt;&gt;"",1,"")</f>
        <v/>
      </c>
      <c r="R132" s="11" t="str">
        <f>IF('4-uro-génital hors vasc '!N46&lt;&gt;"",1,"")</f>
        <v/>
      </c>
      <c r="S132" s="11" t="str">
        <f>IF('4-uro-génital hors vasc '!O46&lt;&gt;"",1,"")</f>
        <v/>
      </c>
      <c r="T132" s="11" t="str">
        <f>IF('4-uro-génital hors vasc '!P46&lt;&gt;"",1,"")</f>
        <v/>
      </c>
      <c r="U132" s="11" t="str">
        <f>IF('4-uro-génital hors vasc '!Q46&lt;&gt;"",1,"")</f>
        <v/>
      </c>
      <c r="V132" s="11" t="str">
        <f>IF('4-uro-génital hors vasc '!R46&lt;&gt;"",1,"")</f>
        <v/>
      </c>
      <c r="W132" s="11" t="str">
        <f>IF('4-uro-génital hors vasc '!S46&lt;&gt;"",1,"")</f>
        <v/>
      </c>
      <c r="X132" s="190" t="str">
        <f>IF('4-uro-génital hors vasc '!T46&lt;&gt;"",'4-uro-génital hors vasc '!T46,"")</f>
        <v/>
      </c>
      <c r="Y132" s="190" t="str">
        <f>IF('4-uro-génital hors vasc '!U46&lt;&gt;"",'4-uro-génital hors vasc '!U46,"")</f>
        <v/>
      </c>
      <c r="Z132" s="59"/>
    </row>
    <row r="133" spans="1:26" x14ac:dyDescent="0.25">
      <c r="B133" s="11">
        <v>132</v>
      </c>
      <c r="C133" s="190" t="s">
        <v>191</v>
      </c>
      <c r="D133" s="190" t="str">
        <f>IF('4-uro-génital hors vasc '!A47&lt;&gt;"",'4-uro-génital hors vasc '!A47,"")</f>
        <v/>
      </c>
      <c r="E133" s="190" t="str">
        <f t="shared" si="9"/>
        <v/>
      </c>
      <c r="F133" s="190" t="str">
        <f>IF('4-uro-génital hors vasc '!B47&lt;&gt;"",'4-uro-génital hors vasc '!B47,"")</f>
        <v/>
      </c>
      <c r="G133" s="11" t="str">
        <f>IF('4-uro-génital hors vasc '!C47&lt;&gt;"",'4-uro-génital hors vasc '!C47,"")</f>
        <v/>
      </c>
      <c r="H133" s="11" t="str">
        <f>IF('4-uro-génital hors vasc '!D47&lt;&gt;"",1,"")</f>
        <v/>
      </c>
      <c r="I133" s="11" t="str">
        <f>IF('4-uro-génital hors vasc '!E47&lt;&gt;"",1,"")</f>
        <v/>
      </c>
      <c r="J133" s="11" t="str">
        <f>IF('4-uro-génital hors vasc '!F47&lt;&gt;"",1,"")</f>
        <v/>
      </c>
      <c r="K133" s="11" t="str">
        <f>IF('4-uro-génital hors vasc '!G47&lt;&gt;"",1,"")</f>
        <v/>
      </c>
      <c r="L133" s="11" t="str">
        <f>IF('4-uro-génital hors vasc '!H47&lt;&gt;"",1,"")</f>
        <v/>
      </c>
      <c r="M133" s="11" t="str">
        <f>IF('4-uro-génital hors vasc '!I47&lt;&gt;"",1,"")</f>
        <v/>
      </c>
      <c r="N133" s="11" t="str">
        <f>IF('4-uro-génital hors vasc '!J47&lt;&gt;"",1,"")</f>
        <v/>
      </c>
      <c r="O133" s="11" t="str">
        <f>IF('4-uro-génital hors vasc '!K47&lt;&gt;"",1,"")</f>
        <v/>
      </c>
      <c r="P133" s="11" t="str">
        <f>IF('4-uro-génital hors vasc '!L47&lt;&gt;"",1,"")</f>
        <v/>
      </c>
      <c r="Q133" s="11" t="str">
        <f>IF('4-uro-génital hors vasc '!M47&lt;&gt;"",1,"")</f>
        <v/>
      </c>
      <c r="R133" s="11" t="str">
        <f>IF('4-uro-génital hors vasc '!N47&lt;&gt;"",1,"")</f>
        <v/>
      </c>
      <c r="S133" s="11" t="str">
        <f>IF('4-uro-génital hors vasc '!O47&lt;&gt;"",1,"")</f>
        <v/>
      </c>
      <c r="T133" s="11" t="str">
        <f>IF('4-uro-génital hors vasc '!P47&lt;&gt;"",1,"")</f>
        <v/>
      </c>
      <c r="U133" s="11" t="str">
        <f>IF('4-uro-génital hors vasc '!Q47&lt;&gt;"",1,"")</f>
        <v/>
      </c>
      <c r="V133" s="11" t="str">
        <f>IF('4-uro-génital hors vasc '!R47&lt;&gt;"",1,"")</f>
        <v/>
      </c>
      <c r="W133" s="11" t="str">
        <f>IF('4-uro-génital hors vasc '!S47&lt;&gt;"",1,"")</f>
        <v/>
      </c>
      <c r="X133" s="190" t="str">
        <f>IF('4-uro-génital hors vasc '!T47&lt;&gt;"",'4-uro-génital hors vasc '!T47,"")</f>
        <v/>
      </c>
      <c r="Y133" s="190" t="str">
        <f>IF('4-uro-génital hors vasc '!U47&lt;&gt;"",'4-uro-génital hors vasc '!U47,"")</f>
        <v/>
      </c>
      <c r="Z133" s="59"/>
    </row>
    <row r="134" spans="1:26" x14ac:dyDescent="0.25">
      <c r="B134" s="11">
        <v>133</v>
      </c>
      <c r="C134" s="190" t="s">
        <v>191</v>
      </c>
      <c r="D134" s="190" t="str">
        <f>IF('4-uro-génital hors vasc '!A48&lt;&gt;"",'4-uro-génital hors vasc '!A48,"")</f>
        <v/>
      </c>
      <c r="E134" s="190" t="str">
        <f t="shared" si="9"/>
        <v/>
      </c>
      <c r="F134" s="190" t="str">
        <f>IF('4-uro-génital hors vasc '!B48&lt;&gt;"",'4-uro-génital hors vasc '!B48,"")</f>
        <v/>
      </c>
      <c r="G134" s="11" t="str">
        <f>IF('4-uro-génital hors vasc '!C48&lt;&gt;"",'4-uro-génital hors vasc '!C48,"")</f>
        <v/>
      </c>
      <c r="H134" s="11" t="str">
        <f>IF('4-uro-génital hors vasc '!D48&lt;&gt;"",1,"")</f>
        <v/>
      </c>
      <c r="I134" s="11" t="str">
        <f>IF('4-uro-génital hors vasc '!E48&lt;&gt;"",1,"")</f>
        <v/>
      </c>
      <c r="J134" s="11" t="str">
        <f>IF('4-uro-génital hors vasc '!F48&lt;&gt;"",1,"")</f>
        <v/>
      </c>
      <c r="K134" s="11" t="str">
        <f>IF('4-uro-génital hors vasc '!G48&lt;&gt;"",1,"")</f>
        <v/>
      </c>
      <c r="L134" s="11" t="str">
        <f>IF('4-uro-génital hors vasc '!H48&lt;&gt;"",1,"")</f>
        <v/>
      </c>
      <c r="M134" s="11" t="str">
        <f>IF('4-uro-génital hors vasc '!I48&lt;&gt;"",1,"")</f>
        <v/>
      </c>
      <c r="N134" s="11" t="str">
        <f>IF('4-uro-génital hors vasc '!J48&lt;&gt;"",1,"")</f>
        <v/>
      </c>
      <c r="O134" s="11" t="str">
        <f>IF('4-uro-génital hors vasc '!K48&lt;&gt;"",1,"")</f>
        <v/>
      </c>
      <c r="P134" s="11" t="str">
        <f>IF('4-uro-génital hors vasc '!L48&lt;&gt;"",1,"")</f>
        <v/>
      </c>
      <c r="Q134" s="11" t="str">
        <f>IF('4-uro-génital hors vasc '!M48&lt;&gt;"",1,"")</f>
        <v/>
      </c>
      <c r="R134" s="11" t="str">
        <f>IF('4-uro-génital hors vasc '!N48&lt;&gt;"",1,"")</f>
        <v/>
      </c>
      <c r="S134" s="11" t="str">
        <f>IF('4-uro-génital hors vasc '!O48&lt;&gt;"",1,"")</f>
        <v/>
      </c>
      <c r="T134" s="11" t="str">
        <f>IF('4-uro-génital hors vasc '!P48&lt;&gt;"",1,"")</f>
        <v/>
      </c>
      <c r="U134" s="11" t="str">
        <f>IF('4-uro-génital hors vasc '!Q48&lt;&gt;"",1,"")</f>
        <v/>
      </c>
      <c r="V134" s="11" t="str">
        <f>IF('4-uro-génital hors vasc '!R48&lt;&gt;"",1,"")</f>
        <v/>
      </c>
      <c r="W134" s="11" t="str">
        <f>IF('4-uro-génital hors vasc '!S48&lt;&gt;"",1,"")</f>
        <v/>
      </c>
      <c r="X134" s="190" t="str">
        <f>IF('4-uro-génital hors vasc '!T48&lt;&gt;"",'4-uro-génital hors vasc '!T48,"")</f>
        <v/>
      </c>
      <c r="Y134" s="190" t="str">
        <f>IF('4-uro-génital hors vasc '!U48&lt;&gt;"",'4-uro-génital hors vasc '!U48,"")</f>
        <v/>
      </c>
      <c r="Z134" s="59"/>
    </row>
    <row r="135" spans="1:26" x14ac:dyDescent="0.25">
      <c r="B135" s="11">
        <v>134</v>
      </c>
      <c r="C135" s="190" t="s">
        <v>191</v>
      </c>
      <c r="D135" s="190" t="str">
        <f>IF('4-uro-génital hors vasc '!A49&lt;&gt;"",'4-uro-génital hors vasc '!A49,"")</f>
        <v/>
      </c>
      <c r="E135" s="190" t="str">
        <f t="shared" si="9"/>
        <v/>
      </c>
      <c r="F135" s="190" t="str">
        <f>IF('4-uro-génital hors vasc '!B49&lt;&gt;"",'4-uro-génital hors vasc '!B49,"")</f>
        <v/>
      </c>
      <c r="G135" s="11" t="str">
        <f>IF('4-uro-génital hors vasc '!C49&lt;&gt;"",'4-uro-génital hors vasc '!C49,"")</f>
        <v/>
      </c>
      <c r="H135" s="11" t="str">
        <f>IF('4-uro-génital hors vasc '!D49&lt;&gt;"",1,"")</f>
        <v/>
      </c>
      <c r="I135" s="11" t="str">
        <f>IF('4-uro-génital hors vasc '!E49&lt;&gt;"",1,"")</f>
        <v/>
      </c>
      <c r="J135" s="11" t="str">
        <f>IF('4-uro-génital hors vasc '!F49&lt;&gt;"",1,"")</f>
        <v/>
      </c>
      <c r="K135" s="11" t="str">
        <f>IF('4-uro-génital hors vasc '!G49&lt;&gt;"",1,"")</f>
        <v/>
      </c>
      <c r="L135" s="11" t="str">
        <f>IF('4-uro-génital hors vasc '!H49&lt;&gt;"",1,"")</f>
        <v/>
      </c>
      <c r="M135" s="11" t="str">
        <f>IF('4-uro-génital hors vasc '!I49&lt;&gt;"",1,"")</f>
        <v/>
      </c>
      <c r="N135" s="11" t="str">
        <f>IF('4-uro-génital hors vasc '!J49&lt;&gt;"",1,"")</f>
        <v/>
      </c>
      <c r="O135" s="11" t="str">
        <f>IF('4-uro-génital hors vasc '!K49&lt;&gt;"",1,"")</f>
        <v/>
      </c>
      <c r="P135" s="11" t="str">
        <f>IF('4-uro-génital hors vasc '!L49&lt;&gt;"",1,"")</f>
        <v/>
      </c>
      <c r="Q135" s="11" t="str">
        <f>IF('4-uro-génital hors vasc '!M49&lt;&gt;"",1,"")</f>
        <v/>
      </c>
      <c r="R135" s="11" t="str">
        <f>IF('4-uro-génital hors vasc '!N49&lt;&gt;"",1,"")</f>
        <v/>
      </c>
      <c r="S135" s="11" t="str">
        <f>IF('4-uro-génital hors vasc '!O49&lt;&gt;"",1,"")</f>
        <v/>
      </c>
      <c r="T135" s="11" t="str">
        <f>IF('4-uro-génital hors vasc '!P49&lt;&gt;"",1,"")</f>
        <v/>
      </c>
      <c r="U135" s="11" t="str">
        <f>IF('4-uro-génital hors vasc '!Q49&lt;&gt;"",1,"")</f>
        <v/>
      </c>
      <c r="V135" s="11" t="str">
        <f>IF('4-uro-génital hors vasc '!R49&lt;&gt;"",1,"")</f>
        <v/>
      </c>
      <c r="W135" s="11" t="str">
        <f>IF('4-uro-génital hors vasc '!S49&lt;&gt;"",1,"")</f>
        <v/>
      </c>
      <c r="X135" s="190" t="str">
        <f>IF('4-uro-génital hors vasc '!T49&lt;&gt;"",'4-uro-génital hors vasc '!T49,"")</f>
        <v/>
      </c>
      <c r="Y135" s="190" t="str">
        <f>IF('4-uro-génital hors vasc '!U49&lt;&gt;"",'4-uro-génital hors vasc '!U49,"")</f>
        <v/>
      </c>
      <c r="Z135" s="59"/>
    </row>
    <row r="136" spans="1:26" x14ac:dyDescent="0.25">
      <c r="B136" s="11">
        <v>135</v>
      </c>
      <c r="C136" s="190" t="s">
        <v>191</v>
      </c>
      <c r="D136" s="190" t="str">
        <f>IF('4-uro-génital hors vasc '!A50&lt;&gt;"",'4-uro-génital hors vasc '!A50,"")</f>
        <v/>
      </c>
      <c r="E136" s="190" t="str">
        <f t="shared" si="9"/>
        <v/>
      </c>
      <c r="F136" s="190" t="str">
        <f>IF('4-uro-génital hors vasc '!B50&lt;&gt;"",'4-uro-génital hors vasc '!B50,"")</f>
        <v/>
      </c>
      <c r="G136" s="11" t="str">
        <f>IF('4-uro-génital hors vasc '!C50&lt;&gt;"",'4-uro-génital hors vasc '!C50,"")</f>
        <v/>
      </c>
      <c r="H136" s="11" t="str">
        <f>IF('4-uro-génital hors vasc '!D50&lt;&gt;"",1,"")</f>
        <v/>
      </c>
      <c r="I136" s="11" t="str">
        <f>IF('4-uro-génital hors vasc '!E50&lt;&gt;"",1,"")</f>
        <v/>
      </c>
      <c r="J136" s="11" t="str">
        <f>IF('4-uro-génital hors vasc '!F50&lt;&gt;"",1,"")</f>
        <v/>
      </c>
      <c r="K136" s="11" t="str">
        <f>IF('4-uro-génital hors vasc '!G50&lt;&gt;"",1,"")</f>
        <v/>
      </c>
      <c r="L136" s="11" t="str">
        <f>IF('4-uro-génital hors vasc '!H50&lt;&gt;"",1,"")</f>
        <v/>
      </c>
      <c r="M136" s="11" t="str">
        <f>IF('4-uro-génital hors vasc '!I50&lt;&gt;"",1,"")</f>
        <v/>
      </c>
      <c r="N136" s="11" t="str">
        <f>IF('4-uro-génital hors vasc '!J50&lt;&gt;"",1,"")</f>
        <v/>
      </c>
      <c r="O136" s="11" t="str">
        <f>IF('4-uro-génital hors vasc '!K50&lt;&gt;"",1,"")</f>
        <v/>
      </c>
      <c r="P136" s="11" t="str">
        <f>IF('4-uro-génital hors vasc '!L50&lt;&gt;"",1,"")</f>
        <v/>
      </c>
      <c r="Q136" s="11" t="str">
        <f>IF('4-uro-génital hors vasc '!M50&lt;&gt;"",1,"")</f>
        <v/>
      </c>
      <c r="R136" s="11" t="str">
        <f>IF('4-uro-génital hors vasc '!N50&lt;&gt;"",1,"")</f>
        <v/>
      </c>
      <c r="S136" s="11" t="str">
        <f>IF('4-uro-génital hors vasc '!O50&lt;&gt;"",1,"")</f>
        <v/>
      </c>
      <c r="T136" s="11" t="str">
        <f>IF('4-uro-génital hors vasc '!P50&lt;&gt;"",1,"")</f>
        <v/>
      </c>
      <c r="U136" s="11" t="str">
        <f>IF('4-uro-génital hors vasc '!Q50&lt;&gt;"",1,"")</f>
        <v/>
      </c>
      <c r="V136" s="11" t="str">
        <f>IF('4-uro-génital hors vasc '!R50&lt;&gt;"",1,"")</f>
        <v/>
      </c>
      <c r="W136" s="11" t="str">
        <f>IF('4-uro-génital hors vasc '!S50&lt;&gt;"",1,"")</f>
        <v/>
      </c>
      <c r="X136" s="190" t="str">
        <f>IF('4-uro-génital hors vasc '!T50&lt;&gt;"",'4-uro-génital hors vasc '!T50,"")</f>
        <v/>
      </c>
      <c r="Y136" s="190" t="str">
        <f>IF('4-uro-génital hors vasc '!U50&lt;&gt;"",'4-uro-génital hors vasc '!U50,"")</f>
        <v/>
      </c>
      <c r="Z136" s="59"/>
    </row>
    <row r="137" spans="1:26" x14ac:dyDescent="0.25">
      <c r="B137" s="11">
        <v>136</v>
      </c>
      <c r="C137" s="190" t="s">
        <v>191</v>
      </c>
      <c r="D137" s="190" t="str">
        <f>IF('4-uro-génital hors vasc '!A51&lt;&gt;"",'4-uro-génital hors vasc '!A51,"")</f>
        <v/>
      </c>
      <c r="E137" s="190" t="str">
        <f t="shared" si="9"/>
        <v/>
      </c>
      <c r="F137" s="190" t="str">
        <f>IF('4-uro-génital hors vasc '!B51&lt;&gt;"",'4-uro-génital hors vasc '!B51,"")</f>
        <v/>
      </c>
      <c r="G137" s="11" t="str">
        <f>IF('4-uro-génital hors vasc '!C51&lt;&gt;"",'4-uro-génital hors vasc '!C51,"")</f>
        <v/>
      </c>
      <c r="H137" s="11" t="str">
        <f>IF('4-uro-génital hors vasc '!D51&lt;&gt;"",1,"")</f>
        <v/>
      </c>
      <c r="I137" s="11" t="str">
        <f>IF('4-uro-génital hors vasc '!E51&lt;&gt;"",1,"")</f>
        <v/>
      </c>
      <c r="J137" s="11" t="str">
        <f>IF('4-uro-génital hors vasc '!F51&lt;&gt;"",1,"")</f>
        <v/>
      </c>
      <c r="K137" s="11" t="str">
        <f>IF('4-uro-génital hors vasc '!G51&lt;&gt;"",1,"")</f>
        <v/>
      </c>
      <c r="L137" s="11" t="str">
        <f>IF('4-uro-génital hors vasc '!H51&lt;&gt;"",1,"")</f>
        <v/>
      </c>
      <c r="M137" s="11" t="str">
        <f>IF('4-uro-génital hors vasc '!I51&lt;&gt;"",1,"")</f>
        <v/>
      </c>
      <c r="N137" s="11" t="str">
        <f>IF('4-uro-génital hors vasc '!J51&lt;&gt;"",1,"")</f>
        <v/>
      </c>
      <c r="O137" s="11" t="str">
        <f>IF('4-uro-génital hors vasc '!K51&lt;&gt;"",1,"")</f>
        <v/>
      </c>
      <c r="P137" s="11" t="str">
        <f>IF('4-uro-génital hors vasc '!L51&lt;&gt;"",1,"")</f>
        <v/>
      </c>
      <c r="Q137" s="11" t="str">
        <f>IF('4-uro-génital hors vasc '!M51&lt;&gt;"",1,"")</f>
        <v/>
      </c>
      <c r="R137" s="11" t="str">
        <f>IF('4-uro-génital hors vasc '!N51&lt;&gt;"",1,"")</f>
        <v/>
      </c>
      <c r="S137" s="11" t="str">
        <f>IF('4-uro-génital hors vasc '!O51&lt;&gt;"",1,"")</f>
        <v/>
      </c>
      <c r="T137" s="11" t="str">
        <f>IF('4-uro-génital hors vasc '!P51&lt;&gt;"",1,"")</f>
        <v/>
      </c>
      <c r="U137" s="11" t="str">
        <f>IF('4-uro-génital hors vasc '!Q51&lt;&gt;"",1,"")</f>
        <v/>
      </c>
      <c r="V137" s="11" t="str">
        <f>IF('4-uro-génital hors vasc '!R51&lt;&gt;"",1,"")</f>
        <v/>
      </c>
      <c r="W137" s="11" t="str">
        <f>IF('4-uro-génital hors vasc '!S51&lt;&gt;"",1,"")</f>
        <v/>
      </c>
      <c r="X137" s="190" t="str">
        <f>IF('4-uro-génital hors vasc '!T51&lt;&gt;"",'4-uro-génital hors vasc '!T51,"")</f>
        <v/>
      </c>
      <c r="Y137" s="190" t="str">
        <f>IF('4-uro-génital hors vasc '!U51&lt;&gt;"",'4-uro-génital hors vasc '!U51,"")</f>
        <v/>
      </c>
      <c r="Z137" s="59"/>
    </row>
    <row r="138" spans="1:26" x14ac:dyDescent="0.25">
      <c r="B138" s="11">
        <v>137</v>
      </c>
      <c r="C138" s="190" t="s">
        <v>191</v>
      </c>
      <c r="D138" s="190" t="str">
        <f>IF('4-uro-génital hors vasc '!A52&lt;&gt;"",'4-uro-génital hors vasc '!A52,"")</f>
        <v/>
      </c>
      <c r="E138" s="190" t="str">
        <f t="shared" si="9"/>
        <v/>
      </c>
      <c r="F138" s="190" t="str">
        <f>IF('4-uro-génital hors vasc '!B52&lt;&gt;"",'4-uro-génital hors vasc '!B52,"")</f>
        <v/>
      </c>
      <c r="G138" s="11" t="str">
        <f>IF('4-uro-génital hors vasc '!C52&lt;&gt;"",'4-uro-génital hors vasc '!C52,"")</f>
        <v/>
      </c>
      <c r="H138" s="11" t="str">
        <f>IF('4-uro-génital hors vasc '!D52&lt;&gt;"",1,"")</f>
        <v/>
      </c>
      <c r="I138" s="11" t="str">
        <f>IF('4-uro-génital hors vasc '!E52&lt;&gt;"",1,"")</f>
        <v/>
      </c>
      <c r="J138" s="11" t="str">
        <f>IF('4-uro-génital hors vasc '!F52&lt;&gt;"",1,"")</f>
        <v/>
      </c>
      <c r="K138" s="11" t="str">
        <f>IF('4-uro-génital hors vasc '!G52&lt;&gt;"",1,"")</f>
        <v/>
      </c>
      <c r="L138" s="11" t="str">
        <f>IF('4-uro-génital hors vasc '!H52&lt;&gt;"",1,"")</f>
        <v/>
      </c>
      <c r="M138" s="11" t="str">
        <f>IF('4-uro-génital hors vasc '!I52&lt;&gt;"",1,"")</f>
        <v/>
      </c>
      <c r="N138" s="11" t="str">
        <f>IF('4-uro-génital hors vasc '!J52&lt;&gt;"",1,"")</f>
        <v/>
      </c>
      <c r="O138" s="11" t="str">
        <f>IF('4-uro-génital hors vasc '!K52&lt;&gt;"",1,"")</f>
        <v/>
      </c>
      <c r="P138" s="11" t="str">
        <f>IF('4-uro-génital hors vasc '!L52&lt;&gt;"",1,"")</f>
        <v/>
      </c>
      <c r="Q138" s="11" t="str">
        <f>IF('4-uro-génital hors vasc '!M52&lt;&gt;"",1,"")</f>
        <v/>
      </c>
      <c r="R138" s="11" t="str">
        <f>IF('4-uro-génital hors vasc '!N52&lt;&gt;"",1,"")</f>
        <v/>
      </c>
      <c r="S138" s="11" t="str">
        <f>IF('4-uro-génital hors vasc '!O52&lt;&gt;"",1,"")</f>
        <v/>
      </c>
      <c r="T138" s="11" t="str">
        <f>IF('4-uro-génital hors vasc '!P52&lt;&gt;"",1,"")</f>
        <v/>
      </c>
      <c r="U138" s="11" t="str">
        <f>IF('4-uro-génital hors vasc '!Q52&lt;&gt;"",1,"")</f>
        <v/>
      </c>
      <c r="V138" s="11" t="str">
        <f>IF('4-uro-génital hors vasc '!R52&lt;&gt;"",1,"")</f>
        <v/>
      </c>
      <c r="W138" s="11" t="str">
        <f>IF('4-uro-génital hors vasc '!S52&lt;&gt;"",1,"")</f>
        <v/>
      </c>
      <c r="X138" s="190" t="str">
        <f>IF('4-uro-génital hors vasc '!T52&lt;&gt;"",'4-uro-génital hors vasc '!T52,"")</f>
        <v/>
      </c>
      <c r="Y138" s="190" t="str">
        <f>IF('4-uro-génital hors vasc '!U52&lt;&gt;"",'4-uro-génital hors vasc '!U52,"")</f>
        <v/>
      </c>
      <c r="Z138" s="59"/>
    </row>
    <row r="139" spans="1:26" x14ac:dyDescent="0.25">
      <c r="B139" s="11">
        <v>138</v>
      </c>
      <c r="C139" s="190" t="s">
        <v>191</v>
      </c>
      <c r="D139" s="190" t="str">
        <f>IF('4-uro-génital hors vasc '!A53&lt;&gt;"",'4-uro-génital hors vasc '!A53,"")</f>
        <v/>
      </c>
      <c r="E139" s="190" t="str">
        <f t="shared" si="9"/>
        <v/>
      </c>
      <c r="F139" s="190" t="str">
        <f>IF('4-uro-génital hors vasc '!B53&lt;&gt;"",'4-uro-génital hors vasc '!B53,"")</f>
        <v/>
      </c>
      <c r="G139" s="11" t="str">
        <f>IF('4-uro-génital hors vasc '!C53&lt;&gt;"",'4-uro-génital hors vasc '!C53,"")</f>
        <v/>
      </c>
      <c r="H139" s="11" t="str">
        <f>IF('4-uro-génital hors vasc '!D53&lt;&gt;"",1,"")</f>
        <v/>
      </c>
      <c r="I139" s="11" t="str">
        <f>IF('4-uro-génital hors vasc '!E53&lt;&gt;"",1,"")</f>
        <v/>
      </c>
      <c r="J139" s="11" t="str">
        <f>IF('4-uro-génital hors vasc '!F53&lt;&gt;"",1,"")</f>
        <v/>
      </c>
      <c r="K139" s="11" t="str">
        <f>IF('4-uro-génital hors vasc '!G53&lt;&gt;"",1,"")</f>
        <v/>
      </c>
      <c r="L139" s="11" t="str">
        <f>IF('4-uro-génital hors vasc '!H53&lt;&gt;"",1,"")</f>
        <v/>
      </c>
      <c r="M139" s="11" t="str">
        <f>IF('4-uro-génital hors vasc '!I53&lt;&gt;"",1,"")</f>
        <v/>
      </c>
      <c r="N139" s="11" t="str">
        <f>IF('4-uro-génital hors vasc '!J53&lt;&gt;"",1,"")</f>
        <v/>
      </c>
      <c r="O139" s="11" t="str">
        <f>IF('4-uro-génital hors vasc '!K53&lt;&gt;"",1,"")</f>
        <v/>
      </c>
      <c r="P139" s="11" t="str">
        <f>IF('4-uro-génital hors vasc '!L53&lt;&gt;"",1,"")</f>
        <v/>
      </c>
      <c r="Q139" s="11" t="str">
        <f>IF('4-uro-génital hors vasc '!M53&lt;&gt;"",1,"")</f>
        <v/>
      </c>
      <c r="R139" s="11" t="str">
        <f>IF('4-uro-génital hors vasc '!N53&lt;&gt;"",1,"")</f>
        <v/>
      </c>
      <c r="S139" s="11" t="str">
        <f>IF('4-uro-génital hors vasc '!O53&lt;&gt;"",1,"")</f>
        <v/>
      </c>
      <c r="T139" s="11" t="str">
        <f>IF('4-uro-génital hors vasc '!P53&lt;&gt;"",1,"")</f>
        <v/>
      </c>
      <c r="U139" s="11" t="str">
        <f>IF('4-uro-génital hors vasc '!Q53&lt;&gt;"",1,"")</f>
        <v/>
      </c>
      <c r="V139" s="11" t="str">
        <f>IF('4-uro-génital hors vasc '!R53&lt;&gt;"",1,"")</f>
        <v/>
      </c>
      <c r="W139" s="11" t="str">
        <f>IF('4-uro-génital hors vasc '!S53&lt;&gt;"",1,"")</f>
        <v/>
      </c>
      <c r="X139" s="190" t="str">
        <f>IF('4-uro-génital hors vasc '!T53&lt;&gt;"",'4-uro-génital hors vasc '!T53,"")</f>
        <v/>
      </c>
      <c r="Y139" s="190" t="str">
        <f>IF('4-uro-génital hors vasc '!U53&lt;&gt;"",'4-uro-génital hors vasc '!U53,"")</f>
        <v/>
      </c>
      <c r="Z139" s="59"/>
    </row>
    <row r="140" spans="1:26" x14ac:dyDescent="0.25">
      <c r="A140" s="191"/>
      <c r="B140" s="13">
        <v>139</v>
      </c>
      <c r="C140" s="191" t="s">
        <v>191</v>
      </c>
      <c r="D140" s="191" t="str">
        <f>IF('4-uro-génital hors vasc '!A54&lt;&gt;"",'4-uro-génital hors vasc '!A54,"")</f>
        <v/>
      </c>
      <c r="E140" s="191" t="str">
        <f t="shared" si="9"/>
        <v/>
      </c>
      <c r="F140" s="191" t="str">
        <f>IF('4-uro-génital hors vasc '!B54&lt;&gt;"",'4-uro-génital hors vasc '!B54,"")</f>
        <v/>
      </c>
      <c r="G140" s="13" t="str">
        <f>IF('4-uro-génital hors vasc '!C54&lt;&gt;"",'4-uro-génital hors vasc '!C54,"")</f>
        <v/>
      </c>
      <c r="H140" s="13" t="str">
        <f>IF('4-uro-génital hors vasc '!D54&lt;&gt;"",1,"")</f>
        <v/>
      </c>
      <c r="I140" s="13" t="str">
        <f>IF('4-uro-génital hors vasc '!E54&lt;&gt;"",1,"")</f>
        <v/>
      </c>
      <c r="J140" s="13" t="str">
        <f>IF('4-uro-génital hors vasc '!F54&lt;&gt;"",1,"")</f>
        <v/>
      </c>
      <c r="K140" s="13" t="str">
        <f>IF('4-uro-génital hors vasc '!G54&lt;&gt;"",1,"")</f>
        <v/>
      </c>
      <c r="L140" s="13" t="str">
        <f>IF('4-uro-génital hors vasc '!H54&lt;&gt;"",1,"")</f>
        <v/>
      </c>
      <c r="M140" s="13" t="str">
        <f>IF('4-uro-génital hors vasc '!I54&lt;&gt;"",1,"")</f>
        <v/>
      </c>
      <c r="N140" s="13" t="str">
        <f>IF('4-uro-génital hors vasc '!J54&lt;&gt;"",1,"")</f>
        <v/>
      </c>
      <c r="O140" s="13" t="str">
        <f>IF('4-uro-génital hors vasc '!K54&lt;&gt;"",1,"")</f>
        <v/>
      </c>
      <c r="P140" s="13" t="str">
        <f>IF('4-uro-génital hors vasc '!L54&lt;&gt;"",1,"")</f>
        <v/>
      </c>
      <c r="Q140" s="13" t="str">
        <f>IF('4-uro-génital hors vasc '!M54&lt;&gt;"",1,"")</f>
        <v/>
      </c>
      <c r="R140" s="13" t="str">
        <f>IF('4-uro-génital hors vasc '!N54&lt;&gt;"",1,"")</f>
        <v/>
      </c>
      <c r="S140" s="13" t="str">
        <f>IF('4-uro-génital hors vasc '!O54&lt;&gt;"",1,"")</f>
        <v/>
      </c>
      <c r="T140" s="13" t="str">
        <f>IF('4-uro-génital hors vasc '!P54&lt;&gt;"",1,"")</f>
        <v/>
      </c>
      <c r="U140" s="13" t="str">
        <f>IF('4-uro-génital hors vasc '!Q54&lt;&gt;"",1,"")</f>
        <v/>
      </c>
      <c r="V140" s="13" t="str">
        <f>IF('4-uro-génital hors vasc '!R54&lt;&gt;"",1,"")</f>
        <v/>
      </c>
      <c r="W140" s="13" t="str">
        <f>IF('4-uro-génital hors vasc '!S54&lt;&gt;"",1,"")</f>
        <v/>
      </c>
      <c r="X140" s="191" t="str">
        <f>IF('4-uro-génital hors vasc '!T54&lt;&gt;"",'4-uro-génital hors vasc '!T54,"")</f>
        <v/>
      </c>
      <c r="Y140" s="191" t="str">
        <f>IF('4-uro-génital hors vasc '!U54&lt;&gt;"",'4-uro-génital hors vasc '!U54,"")</f>
        <v/>
      </c>
      <c r="Z140" s="59"/>
    </row>
    <row r="141" spans="1:26" x14ac:dyDescent="0.25">
      <c r="B141" s="11">
        <v>140</v>
      </c>
      <c r="C141" s="190" t="s">
        <v>192</v>
      </c>
      <c r="D141" s="190" t="str">
        <f>IF('5-digestif-viscéral hors vasc'!A7&lt;&gt;"",'5-digestif-viscéral hors vasc'!A7,"")</f>
        <v>BIOPSIES profondes</v>
      </c>
      <c r="E141" s="190" t="str">
        <f>IF(D141&lt;&gt;"",CONCATENATE(D141,"-","dig"),"")</f>
        <v>BIOPSIES profondes-dig</v>
      </c>
      <c r="F141" s="190" t="str">
        <f>IF('5-digestif-viscéral hors vasc'!B7&lt;&gt;"",'5-digestif-viscéral hors vasc'!B7,"")</f>
        <v>tube digestif, foie, 
rate, pancréas, colon, 
rectum, péritoine,
poumon…</v>
      </c>
      <c r="G141" s="11" t="str">
        <f>IF('5-digestif-viscéral hors vasc'!C7&lt;&gt;"",'5-digestif-viscéral hors vasc'!C7,"")</f>
        <v/>
      </c>
      <c r="H141" s="11" t="str">
        <f>IF('5-digestif-viscéral hors vasc'!D7&lt;&gt;"",1,"")</f>
        <v/>
      </c>
      <c r="I141" s="11" t="str">
        <f>IF('5-digestif-viscéral hors vasc'!E7&lt;&gt;"",1,"")</f>
        <v/>
      </c>
      <c r="J141" s="11" t="str">
        <f>IF('5-digestif-viscéral hors vasc'!F7&lt;&gt;"",1,"")</f>
        <v/>
      </c>
      <c r="K141" s="11" t="str">
        <f>IF('5-digestif-viscéral hors vasc'!G7&lt;&gt;"",1,"")</f>
        <v/>
      </c>
      <c r="L141" s="11" t="str">
        <f>IF('5-digestif-viscéral hors vasc'!H7&lt;&gt;"",1,"")</f>
        <v/>
      </c>
      <c r="M141" s="11" t="str">
        <f>IF('5-digestif-viscéral hors vasc'!I7&lt;&gt;"",1,"")</f>
        <v/>
      </c>
      <c r="N141" s="11" t="str">
        <f>IF('5-digestif-viscéral hors vasc'!J7&lt;&gt;"",1,"")</f>
        <v/>
      </c>
      <c r="O141" s="11" t="str">
        <f>IF('5-digestif-viscéral hors vasc'!K7&lt;&gt;"",1,"")</f>
        <v/>
      </c>
      <c r="P141" s="11" t="str">
        <f>IF('5-digestif-viscéral hors vasc'!L7&lt;&gt;"",1,"")</f>
        <v/>
      </c>
      <c r="Q141" s="11" t="str">
        <f>IF('5-digestif-viscéral hors vasc'!M7&lt;&gt;"",1,"")</f>
        <v/>
      </c>
      <c r="R141" s="11" t="str">
        <f>IF('5-digestif-viscéral hors vasc'!N7&lt;&gt;"",1,"")</f>
        <v/>
      </c>
      <c r="S141" s="11" t="str">
        <f>IF('5-digestif-viscéral hors vasc'!O7&lt;&gt;"",1,"")</f>
        <v/>
      </c>
      <c r="T141" s="11" t="str">
        <f>IF('5-digestif-viscéral hors vasc'!P7&lt;&gt;"",1,"")</f>
        <v/>
      </c>
      <c r="U141" s="11" t="str">
        <f>IF('5-digestif-viscéral hors vasc'!Q7&lt;&gt;"",1,"")</f>
        <v/>
      </c>
      <c r="V141" s="11" t="str">
        <f>IF('5-digestif-viscéral hors vasc'!R7&lt;&gt;"",1,"")</f>
        <v/>
      </c>
      <c r="W141" s="11" t="str">
        <f>IF('5-digestif-viscéral hors vasc'!S7&lt;&gt;"",1,"")</f>
        <v/>
      </c>
      <c r="X141" s="190" t="str">
        <f>IF('5-digestif-viscéral hors vasc'!T7&lt;&gt;"",'5-digestif-viscéral hors vasc'!T7,"")</f>
        <v/>
      </c>
      <c r="Y141" s="190" t="str">
        <f>IF('5-digestif-viscéral hors vasc'!U7&lt;&gt;"",'5-digestif-viscéral hors vasc'!U7,"")</f>
        <v/>
      </c>
      <c r="Z141" s="59"/>
    </row>
    <row r="142" spans="1:26" x14ac:dyDescent="0.25">
      <c r="B142" s="11">
        <v>141</v>
      </c>
      <c r="C142" s="190" t="s">
        <v>192</v>
      </c>
      <c r="D142" s="190" t="str">
        <f>IF('5-digestif-viscéral hors vasc'!A8&lt;&gt;"",'5-digestif-viscéral hors vasc'!A8,"")</f>
        <v>BIOPSIES superficielles</v>
      </c>
      <c r="E142" s="190" t="str">
        <f t="shared" ref="E142:E159" si="10">IF(D142&lt;&gt;"",CONCATENATE(D142,"-","dig"),"")</f>
        <v>BIOPSIES superficielles-dig</v>
      </c>
      <c r="F142" s="190" t="str">
        <f>IF('5-digestif-viscéral hors vasc'!B8&lt;&gt;"",'5-digestif-viscéral hors vasc'!B8,"")</f>
        <v>ganglions, thyroïde…</v>
      </c>
      <c r="G142" s="11" t="str">
        <f>IF('5-digestif-viscéral hors vasc'!C8&lt;&gt;"",'5-digestif-viscéral hors vasc'!C8,"")</f>
        <v/>
      </c>
      <c r="H142" s="11" t="str">
        <f>IF('5-digestif-viscéral hors vasc'!D8&lt;&gt;"",1,"")</f>
        <v/>
      </c>
      <c r="I142" s="11" t="str">
        <f>IF('5-digestif-viscéral hors vasc'!E8&lt;&gt;"",1,"")</f>
        <v/>
      </c>
      <c r="J142" s="11" t="str">
        <f>IF('5-digestif-viscéral hors vasc'!F8&lt;&gt;"",1,"")</f>
        <v/>
      </c>
      <c r="K142" s="11" t="str">
        <f>IF('5-digestif-viscéral hors vasc'!G8&lt;&gt;"",1,"")</f>
        <v/>
      </c>
      <c r="L142" s="11" t="str">
        <f>IF('5-digestif-viscéral hors vasc'!H8&lt;&gt;"",1,"")</f>
        <v/>
      </c>
      <c r="M142" s="11" t="str">
        <f>IF('5-digestif-viscéral hors vasc'!I8&lt;&gt;"",1,"")</f>
        <v/>
      </c>
      <c r="N142" s="11" t="str">
        <f>IF('5-digestif-viscéral hors vasc'!J8&lt;&gt;"",1,"")</f>
        <v/>
      </c>
      <c r="O142" s="11" t="str">
        <f>IF('5-digestif-viscéral hors vasc'!K8&lt;&gt;"",1,"")</f>
        <v/>
      </c>
      <c r="P142" s="11" t="str">
        <f>IF('5-digestif-viscéral hors vasc'!L8&lt;&gt;"",1,"")</f>
        <v/>
      </c>
      <c r="Q142" s="11" t="str">
        <f>IF('5-digestif-viscéral hors vasc'!M8&lt;&gt;"",1,"")</f>
        <v/>
      </c>
      <c r="R142" s="11" t="str">
        <f>IF('5-digestif-viscéral hors vasc'!N8&lt;&gt;"",1,"")</f>
        <v/>
      </c>
      <c r="S142" s="11" t="str">
        <f>IF('5-digestif-viscéral hors vasc'!O8&lt;&gt;"",1,"")</f>
        <v/>
      </c>
      <c r="T142" s="11" t="str">
        <f>IF('5-digestif-viscéral hors vasc'!P8&lt;&gt;"",1,"")</f>
        <v/>
      </c>
      <c r="U142" s="11" t="str">
        <f>IF('5-digestif-viscéral hors vasc'!Q8&lt;&gt;"",1,"")</f>
        <v/>
      </c>
      <c r="V142" s="11" t="str">
        <f>IF('5-digestif-viscéral hors vasc'!R8&lt;&gt;"",1,"")</f>
        <v/>
      </c>
      <c r="W142" s="11" t="str">
        <f>IF('5-digestif-viscéral hors vasc'!S8&lt;&gt;"",1,"")</f>
        <v/>
      </c>
      <c r="X142" s="190" t="str">
        <f>IF('5-digestif-viscéral hors vasc'!T8&lt;&gt;"",'5-digestif-viscéral hors vasc'!T8,"")</f>
        <v/>
      </c>
      <c r="Y142" s="190" t="str">
        <f>IF('5-digestif-viscéral hors vasc'!U8&lt;&gt;"",'5-digestif-viscéral hors vasc'!U8,"")</f>
        <v/>
      </c>
      <c r="Z142" s="59"/>
    </row>
    <row r="143" spans="1:26" x14ac:dyDescent="0.25">
      <c r="B143" s="11">
        <v>142</v>
      </c>
      <c r="C143" s="190" t="s">
        <v>192</v>
      </c>
      <c r="D143" s="190" t="str">
        <f>IF('5-digestif-viscéral hors vasc'!A9&lt;&gt;"",'5-digestif-viscéral hors vasc'!A9,"")</f>
        <v>PONCTIONS digestives
avec/sans produit de contraste</v>
      </c>
      <c r="E143" s="190" t="str">
        <f t="shared" si="10"/>
        <v>PONCTIONS digestives
avec/sans produit de contraste-dig</v>
      </c>
      <c r="F143" s="190" t="str">
        <f>IF('5-digestif-viscéral hors vasc'!B9&lt;&gt;"",'5-digestif-viscéral hors vasc'!B9,"")</f>
        <v>foie, poumons…</v>
      </c>
      <c r="G143" s="11" t="str">
        <f>IF('5-digestif-viscéral hors vasc'!C9&lt;&gt;"",'5-digestif-viscéral hors vasc'!C9,"")</f>
        <v/>
      </c>
      <c r="H143" s="11" t="str">
        <f>IF('5-digestif-viscéral hors vasc'!D9&lt;&gt;"",1,"")</f>
        <v/>
      </c>
      <c r="I143" s="11" t="str">
        <f>IF('5-digestif-viscéral hors vasc'!E9&lt;&gt;"",1,"")</f>
        <v/>
      </c>
      <c r="J143" s="11" t="str">
        <f>IF('5-digestif-viscéral hors vasc'!F9&lt;&gt;"",1,"")</f>
        <v/>
      </c>
      <c r="K143" s="11" t="str">
        <f>IF('5-digestif-viscéral hors vasc'!G9&lt;&gt;"",1,"")</f>
        <v/>
      </c>
      <c r="L143" s="11" t="str">
        <f>IF('5-digestif-viscéral hors vasc'!H9&lt;&gt;"",1,"")</f>
        <v/>
      </c>
      <c r="M143" s="11" t="str">
        <f>IF('5-digestif-viscéral hors vasc'!I9&lt;&gt;"",1,"")</f>
        <v/>
      </c>
      <c r="N143" s="11" t="str">
        <f>IF('5-digestif-viscéral hors vasc'!J9&lt;&gt;"",1,"")</f>
        <v/>
      </c>
      <c r="O143" s="11" t="str">
        <f>IF('5-digestif-viscéral hors vasc'!K9&lt;&gt;"",1,"")</f>
        <v/>
      </c>
      <c r="P143" s="11" t="str">
        <f>IF('5-digestif-viscéral hors vasc'!L9&lt;&gt;"",1,"")</f>
        <v/>
      </c>
      <c r="Q143" s="11" t="str">
        <f>IF('5-digestif-viscéral hors vasc'!M9&lt;&gt;"",1,"")</f>
        <v/>
      </c>
      <c r="R143" s="11" t="str">
        <f>IF('5-digestif-viscéral hors vasc'!N9&lt;&gt;"",1,"")</f>
        <v/>
      </c>
      <c r="S143" s="11" t="str">
        <f>IF('5-digestif-viscéral hors vasc'!O9&lt;&gt;"",1,"")</f>
        <v/>
      </c>
      <c r="T143" s="11" t="str">
        <f>IF('5-digestif-viscéral hors vasc'!P9&lt;&gt;"",1,"")</f>
        <v/>
      </c>
      <c r="U143" s="11" t="str">
        <f>IF('5-digestif-viscéral hors vasc'!Q9&lt;&gt;"",1,"")</f>
        <v/>
      </c>
      <c r="V143" s="11" t="str">
        <f>IF('5-digestif-viscéral hors vasc'!R9&lt;&gt;"",1,"")</f>
        <v/>
      </c>
      <c r="W143" s="11" t="str">
        <f>IF('5-digestif-viscéral hors vasc'!S9&lt;&gt;"",1,"")</f>
        <v/>
      </c>
      <c r="X143" s="190" t="str">
        <f>IF('5-digestif-viscéral hors vasc'!T9&lt;&gt;"",'5-digestif-viscéral hors vasc'!T9,"")</f>
        <v/>
      </c>
      <c r="Y143" s="190" t="str">
        <f>IF('5-digestif-viscéral hors vasc'!U9&lt;&gt;"",'5-digestif-viscéral hors vasc'!U9,"")</f>
        <v/>
      </c>
      <c r="Z143" s="59"/>
    </row>
    <row r="144" spans="1:26" x14ac:dyDescent="0.25">
      <c r="B144" s="11">
        <v>143</v>
      </c>
      <c r="C144" s="190" t="s">
        <v>192</v>
      </c>
      <c r="D144" s="190" t="str">
        <f>IF('5-digestif-viscéral hors vasc'!A10&lt;&gt;"",'5-digestif-viscéral hors vasc'!A10,"")</f>
        <v>PONCTIONS autres</v>
      </c>
      <c r="E144" s="190" t="str">
        <f t="shared" si="10"/>
        <v>PONCTIONS autres-dig</v>
      </c>
      <c r="F144" s="190" t="str">
        <f>IF('5-digestif-viscéral hors vasc'!B10&lt;&gt;"",'5-digestif-viscéral hors vasc'!B10,"")</f>
        <v xml:space="preserve">thyroïde, poumon...
</v>
      </c>
      <c r="G144" s="11" t="str">
        <f>IF('5-digestif-viscéral hors vasc'!C10&lt;&gt;"",'5-digestif-viscéral hors vasc'!C10,"")</f>
        <v/>
      </c>
      <c r="H144" s="11" t="str">
        <f>IF('5-digestif-viscéral hors vasc'!D10&lt;&gt;"",1,"")</f>
        <v/>
      </c>
      <c r="I144" s="11" t="str">
        <f>IF('5-digestif-viscéral hors vasc'!E10&lt;&gt;"",1,"")</f>
        <v/>
      </c>
      <c r="J144" s="11" t="str">
        <f>IF('5-digestif-viscéral hors vasc'!F10&lt;&gt;"",1,"")</f>
        <v/>
      </c>
      <c r="K144" s="11" t="str">
        <f>IF('5-digestif-viscéral hors vasc'!G10&lt;&gt;"",1,"")</f>
        <v/>
      </c>
      <c r="L144" s="11" t="str">
        <f>IF('5-digestif-viscéral hors vasc'!H10&lt;&gt;"",1,"")</f>
        <v/>
      </c>
      <c r="M144" s="11" t="str">
        <f>IF('5-digestif-viscéral hors vasc'!I10&lt;&gt;"",1,"")</f>
        <v/>
      </c>
      <c r="N144" s="11" t="str">
        <f>IF('5-digestif-viscéral hors vasc'!J10&lt;&gt;"",1,"")</f>
        <v/>
      </c>
      <c r="O144" s="11" t="str">
        <f>IF('5-digestif-viscéral hors vasc'!K10&lt;&gt;"",1,"")</f>
        <v/>
      </c>
      <c r="P144" s="11" t="str">
        <f>IF('5-digestif-viscéral hors vasc'!L10&lt;&gt;"",1,"")</f>
        <v/>
      </c>
      <c r="Q144" s="11" t="str">
        <f>IF('5-digestif-viscéral hors vasc'!M10&lt;&gt;"",1,"")</f>
        <v/>
      </c>
      <c r="R144" s="11" t="str">
        <f>IF('5-digestif-viscéral hors vasc'!N10&lt;&gt;"",1,"")</f>
        <v/>
      </c>
      <c r="S144" s="11" t="str">
        <f>IF('5-digestif-viscéral hors vasc'!O10&lt;&gt;"",1,"")</f>
        <v/>
      </c>
      <c r="T144" s="11" t="str">
        <f>IF('5-digestif-viscéral hors vasc'!P10&lt;&gt;"",1,"")</f>
        <v/>
      </c>
      <c r="U144" s="11" t="str">
        <f>IF('5-digestif-viscéral hors vasc'!Q10&lt;&gt;"",1,"")</f>
        <v/>
      </c>
      <c r="V144" s="11" t="str">
        <f>IF('5-digestif-viscéral hors vasc'!R10&lt;&gt;"",1,"")</f>
        <v/>
      </c>
      <c r="W144" s="11" t="str">
        <f>IF('5-digestif-viscéral hors vasc'!S10&lt;&gt;"",1,"")</f>
        <v/>
      </c>
      <c r="X144" s="190" t="str">
        <f>IF('5-digestif-viscéral hors vasc'!T10&lt;&gt;"",'5-digestif-viscéral hors vasc'!T10,"")</f>
        <v/>
      </c>
      <c r="Y144" s="190" t="str">
        <f>IF('5-digestif-viscéral hors vasc'!U10&lt;&gt;"",'5-digestif-viscéral hors vasc'!U10,"")</f>
        <v/>
      </c>
      <c r="Z144" s="59"/>
    </row>
    <row r="145" spans="2:26" x14ac:dyDescent="0.25">
      <c r="B145" s="11">
        <v>144</v>
      </c>
      <c r="C145" s="190" t="s">
        <v>192</v>
      </c>
      <c r="D145" s="190" t="str">
        <f>IF('5-digestif-viscéral hors vasc'!A11&lt;&gt;"",'5-digestif-viscéral hors vasc'!A11,"")</f>
        <v>CYTOPONCTION</v>
      </c>
      <c r="E145" s="190" t="str">
        <f t="shared" si="10"/>
        <v>CYTOPONCTION-dig</v>
      </c>
      <c r="F145" s="190" t="str">
        <f>IF('5-digestif-viscéral hors vasc'!B11&lt;&gt;"",'5-digestif-viscéral hors vasc'!B11,"")</f>
        <v>kystes, ganglions…</v>
      </c>
      <c r="G145" s="11" t="str">
        <f>IF('5-digestif-viscéral hors vasc'!C11&lt;&gt;"",'5-digestif-viscéral hors vasc'!C11,"")</f>
        <v/>
      </c>
      <c r="H145" s="11" t="str">
        <f>IF('5-digestif-viscéral hors vasc'!D11&lt;&gt;"",1,"")</f>
        <v/>
      </c>
      <c r="I145" s="11" t="str">
        <f>IF('5-digestif-viscéral hors vasc'!E11&lt;&gt;"",1,"")</f>
        <v/>
      </c>
      <c r="J145" s="11" t="str">
        <f>IF('5-digestif-viscéral hors vasc'!F11&lt;&gt;"",1,"")</f>
        <v/>
      </c>
      <c r="K145" s="11" t="str">
        <f>IF('5-digestif-viscéral hors vasc'!G11&lt;&gt;"",1,"")</f>
        <v/>
      </c>
      <c r="L145" s="11" t="str">
        <f>IF('5-digestif-viscéral hors vasc'!H11&lt;&gt;"",1,"")</f>
        <v/>
      </c>
      <c r="M145" s="11" t="str">
        <f>IF('5-digestif-viscéral hors vasc'!I11&lt;&gt;"",1,"")</f>
        <v/>
      </c>
      <c r="N145" s="11" t="str">
        <f>IF('5-digestif-viscéral hors vasc'!J11&lt;&gt;"",1,"")</f>
        <v/>
      </c>
      <c r="O145" s="11" t="str">
        <f>IF('5-digestif-viscéral hors vasc'!K11&lt;&gt;"",1,"")</f>
        <v/>
      </c>
      <c r="P145" s="11" t="str">
        <f>IF('5-digestif-viscéral hors vasc'!L11&lt;&gt;"",1,"")</f>
        <v/>
      </c>
      <c r="Q145" s="11" t="str">
        <f>IF('5-digestif-viscéral hors vasc'!M11&lt;&gt;"",1,"")</f>
        <v/>
      </c>
      <c r="R145" s="11" t="str">
        <f>IF('5-digestif-viscéral hors vasc'!N11&lt;&gt;"",1,"")</f>
        <v/>
      </c>
      <c r="S145" s="11" t="str">
        <f>IF('5-digestif-viscéral hors vasc'!O11&lt;&gt;"",1,"")</f>
        <v/>
      </c>
      <c r="T145" s="11" t="str">
        <f>IF('5-digestif-viscéral hors vasc'!P11&lt;&gt;"",1,"")</f>
        <v/>
      </c>
      <c r="U145" s="11" t="str">
        <f>IF('5-digestif-viscéral hors vasc'!Q11&lt;&gt;"",1,"")</f>
        <v/>
      </c>
      <c r="V145" s="11" t="str">
        <f>IF('5-digestif-viscéral hors vasc'!R11&lt;&gt;"",1,"")</f>
        <v/>
      </c>
      <c r="W145" s="11" t="str">
        <f>IF('5-digestif-viscéral hors vasc'!S11&lt;&gt;"",1,"")</f>
        <v/>
      </c>
      <c r="X145" s="190" t="str">
        <f>IF('5-digestif-viscéral hors vasc'!T11&lt;&gt;"",'5-digestif-viscéral hors vasc'!T11,"")</f>
        <v/>
      </c>
      <c r="Y145" s="190" t="str">
        <f>IF('5-digestif-viscéral hors vasc'!U11&lt;&gt;"",'5-digestif-viscéral hors vasc'!U11,"")</f>
        <v/>
      </c>
      <c r="Z145" s="59"/>
    </row>
    <row r="146" spans="2:26" x14ac:dyDescent="0.25">
      <c r="B146" s="11">
        <v>145</v>
      </c>
      <c r="C146" s="190" t="s">
        <v>192</v>
      </c>
      <c r="D146" s="190" t="str">
        <f>IF('5-digestif-viscéral hors vasc'!A12&lt;&gt;"",'5-digestif-viscéral hors vasc'!A12,"")</f>
        <v>CHOLANGIOGRAPHIE</v>
      </c>
      <c r="E146" s="190" t="str">
        <f t="shared" si="10"/>
        <v>CHOLANGIOGRAPHIE-dig</v>
      </c>
      <c r="F146" s="190" t="str">
        <f>IF('5-digestif-viscéral hors vasc'!B12&lt;&gt;"",'5-digestif-viscéral hors vasc'!B12,"")</f>
        <v/>
      </c>
      <c r="G146" s="11" t="str">
        <f>IF('5-digestif-viscéral hors vasc'!C12&lt;&gt;"",'5-digestif-viscéral hors vasc'!C12,"")</f>
        <v/>
      </c>
      <c r="H146" s="11" t="str">
        <f>IF('5-digestif-viscéral hors vasc'!D12&lt;&gt;"",1,"")</f>
        <v/>
      </c>
      <c r="I146" s="11" t="str">
        <f>IF('5-digestif-viscéral hors vasc'!E12&lt;&gt;"",1,"")</f>
        <v/>
      </c>
      <c r="J146" s="11" t="str">
        <f>IF('5-digestif-viscéral hors vasc'!F12&lt;&gt;"",1,"")</f>
        <v/>
      </c>
      <c r="K146" s="11" t="str">
        <f>IF('5-digestif-viscéral hors vasc'!G12&lt;&gt;"",1,"")</f>
        <v/>
      </c>
      <c r="L146" s="11" t="str">
        <f>IF('5-digestif-viscéral hors vasc'!H12&lt;&gt;"",1,"")</f>
        <v/>
      </c>
      <c r="M146" s="11" t="str">
        <f>IF('5-digestif-viscéral hors vasc'!I12&lt;&gt;"",1,"")</f>
        <v/>
      </c>
      <c r="N146" s="11" t="str">
        <f>IF('5-digestif-viscéral hors vasc'!J12&lt;&gt;"",1,"")</f>
        <v/>
      </c>
      <c r="O146" s="11" t="str">
        <f>IF('5-digestif-viscéral hors vasc'!K12&lt;&gt;"",1,"")</f>
        <v/>
      </c>
      <c r="P146" s="11" t="str">
        <f>IF('5-digestif-viscéral hors vasc'!L12&lt;&gt;"",1,"")</f>
        <v/>
      </c>
      <c r="Q146" s="11" t="str">
        <f>IF('5-digestif-viscéral hors vasc'!M12&lt;&gt;"",1,"")</f>
        <v/>
      </c>
      <c r="R146" s="11" t="str">
        <f>IF('5-digestif-viscéral hors vasc'!N12&lt;&gt;"",1,"")</f>
        <v/>
      </c>
      <c r="S146" s="11" t="str">
        <f>IF('5-digestif-viscéral hors vasc'!O12&lt;&gt;"",1,"")</f>
        <v/>
      </c>
      <c r="T146" s="11" t="str">
        <f>IF('5-digestif-viscéral hors vasc'!P12&lt;&gt;"",1,"")</f>
        <v/>
      </c>
      <c r="U146" s="11" t="str">
        <f>IF('5-digestif-viscéral hors vasc'!Q12&lt;&gt;"",1,"")</f>
        <v/>
      </c>
      <c r="V146" s="11" t="str">
        <f>IF('5-digestif-viscéral hors vasc'!R12&lt;&gt;"",1,"")</f>
        <v/>
      </c>
      <c r="W146" s="11" t="str">
        <f>IF('5-digestif-viscéral hors vasc'!S12&lt;&gt;"",1,"")</f>
        <v/>
      </c>
      <c r="X146" s="190" t="str">
        <f>IF('5-digestif-viscéral hors vasc'!T12&lt;&gt;"",'5-digestif-viscéral hors vasc'!T12,"")</f>
        <v/>
      </c>
      <c r="Y146" s="190" t="str">
        <f>IF('5-digestif-viscéral hors vasc'!U12&lt;&gt;"",'5-digestif-viscéral hors vasc'!U12,"")</f>
        <v/>
      </c>
      <c r="Z146" s="59"/>
    </row>
    <row r="147" spans="2:26" x14ac:dyDescent="0.25">
      <c r="B147" s="11">
        <v>146</v>
      </c>
      <c r="C147" s="190" t="s">
        <v>192</v>
      </c>
      <c r="D147" s="190" t="str">
        <f>IF('5-digestif-viscéral hors vasc'!A16&lt;&gt;"",'5-digestif-viscéral hors vasc'!A16,"")</f>
        <v xml:space="preserve">POSE de SONDE
</v>
      </c>
      <c r="E147" s="190" t="str">
        <f t="shared" si="10"/>
        <v>POSE de SONDE
-dig</v>
      </c>
      <c r="F147" s="190" t="str">
        <f>IF('5-digestif-viscéral hors vasc'!B16&lt;&gt;"",'5-digestif-viscéral hors vasc'!B16,"")</f>
        <v>naso-gastrique,
naso-jéjunale, jéjunale, colique...</v>
      </c>
      <c r="G147" s="11" t="str">
        <f>IF('5-digestif-viscéral hors vasc'!C16&lt;&gt;"",'5-digestif-viscéral hors vasc'!C16,"")</f>
        <v/>
      </c>
      <c r="H147" s="11" t="str">
        <f>IF('5-digestif-viscéral hors vasc'!D16&lt;&gt;"",1,"")</f>
        <v/>
      </c>
      <c r="I147" s="11" t="str">
        <f>IF('5-digestif-viscéral hors vasc'!E16&lt;&gt;"",1,"")</f>
        <v/>
      </c>
      <c r="J147" s="11" t="str">
        <f>IF('5-digestif-viscéral hors vasc'!F16&lt;&gt;"",1,"")</f>
        <v/>
      </c>
      <c r="K147" s="11" t="str">
        <f>IF('5-digestif-viscéral hors vasc'!G16&lt;&gt;"",1,"")</f>
        <v/>
      </c>
      <c r="L147" s="11" t="str">
        <f>IF('5-digestif-viscéral hors vasc'!H16&lt;&gt;"",1,"")</f>
        <v/>
      </c>
      <c r="M147" s="11" t="str">
        <f>IF('5-digestif-viscéral hors vasc'!I16&lt;&gt;"",1,"")</f>
        <v/>
      </c>
      <c r="N147" s="11" t="str">
        <f>IF('5-digestif-viscéral hors vasc'!J16&lt;&gt;"",1,"")</f>
        <v/>
      </c>
      <c r="O147" s="11" t="str">
        <f>IF('5-digestif-viscéral hors vasc'!K16&lt;&gt;"",1,"")</f>
        <v/>
      </c>
      <c r="P147" s="11" t="str">
        <f>IF('5-digestif-viscéral hors vasc'!L16&lt;&gt;"",1,"")</f>
        <v/>
      </c>
      <c r="Q147" s="11" t="str">
        <f>IF('5-digestif-viscéral hors vasc'!M16&lt;&gt;"",1,"")</f>
        <v/>
      </c>
      <c r="R147" s="11" t="str">
        <f>IF('5-digestif-viscéral hors vasc'!N16&lt;&gt;"",1,"")</f>
        <v/>
      </c>
      <c r="S147" s="11" t="str">
        <f>IF('5-digestif-viscéral hors vasc'!O16&lt;&gt;"",1,"")</f>
        <v/>
      </c>
      <c r="T147" s="11" t="str">
        <f>IF('5-digestif-viscéral hors vasc'!P16&lt;&gt;"",1,"")</f>
        <v/>
      </c>
      <c r="U147" s="11" t="str">
        <f>IF('5-digestif-viscéral hors vasc'!Q16&lt;&gt;"",1,"")</f>
        <v/>
      </c>
      <c r="V147" s="11" t="str">
        <f>IF('5-digestif-viscéral hors vasc'!R16&lt;&gt;"",1,"")</f>
        <v/>
      </c>
      <c r="W147" s="11" t="str">
        <f>IF('5-digestif-viscéral hors vasc'!S16&lt;&gt;"",1,"")</f>
        <v/>
      </c>
      <c r="X147" s="190" t="str">
        <f>IF('5-digestif-viscéral hors vasc'!T16&lt;&gt;"",'5-digestif-viscéral hors vasc'!T16,"")</f>
        <v/>
      </c>
      <c r="Y147" s="190" t="str">
        <f>IF('5-digestif-viscéral hors vasc'!U16&lt;&gt;"",'5-digestif-viscéral hors vasc'!U16,"")</f>
        <v/>
      </c>
      <c r="Z147" s="59"/>
    </row>
    <row r="148" spans="2:26" x14ac:dyDescent="0.25">
      <c r="B148" s="11">
        <v>147</v>
      </c>
      <c r="C148" s="190" t="s">
        <v>192</v>
      </c>
      <c r="D148" s="190" t="str">
        <f>IF('5-digestif-viscéral hors vasc'!A17&lt;&gt;"",'5-digestif-viscéral hors vasc'!A17,"")</f>
        <v xml:space="preserve">DILATATION </v>
      </c>
      <c r="E148" s="190" t="str">
        <f t="shared" si="10"/>
        <v>DILATATION -dig</v>
      </c>
      <c r="F148" s="190" t="str">
        <f>IF('5-digestif-viscéral hors vasc'!B17&lt;&gt;"",'5-digestif-viscéral hors vasc'!B17,"")</f>
        <v>sténoses biliaires…</v>
      </c>
      <c r="G148" s="11" t="str">
        <f>IF('5-digestif-viscéral hors vasc'!C17&lt;&gt;"",'5-digestif-viscéral hors vasc'!C17,"")</f>
        <v/>
      </c>
      <c r="H148" s="11" t="str">
        <f>IF('5-digestif-viscéral hors vasc'!D17&lt;&gt;"",1,"")</f>
        <v/>
      </c>
      <c r="I148" s="11" t="str">
        <f>IF('5-digestif-viscéral hors vasc'!E17&lt;&gt;"",1,"")</f>
        <v/>
      </c>
      <c r="J148" s="11" t="str">
        <f>IF('5-digestif-viscéral hors vasc'!F17&lt;&gt;"",1,"")</f>
        <v/>
      </c>
      <c r="K148" s="11" t="str">
        <f>IF('5-digestif-viscéral hors vasc'!G17&lt;&gt;"",1,"")</f>
        <v/>
      </c>
      <c r="L148" s="11" t="str">
        <f>IF('5-digestif-viscéral hors vasc'!H17&lt;&gt;"",1,"")</f>
        <v/>
      </c>
      <c r="M148" s="11" t="str">
        <f>IF('5-digestif-viscéral hors vasc'!I17&lt;&gt;"",1,"")</f>
        <v/>
      </c>
      <c r="N148" s="11" t="str">
        <f>IF('5-digestif-viscéral hors vasc'!J17&lt;&gt;"",1,"")</f>
        <v/>
      </c>
      <c r="O148" s="11" t="str">
        <f>IF('5-digestif-viscéral hors vasc'!K17&lt;&gt;"",1,"")</f>
        <v/>
      </c>
      <c r="P148" s="11" t="str">
        <f>IF('5-digestif-viscéral hors vasc'!L17&lt;&gt;"",1,"")</f>
        <v/>
      </c>
      <c r="Q148" s="11" t="str">
        <f>IF('5-digestif-viscéral hors vasc'!M17&lt;&gt;"",1,"")</f>
        <v/>
      </c>
      <c r="R148" s="11" t="str">
        <f>IF('5-digestif-viscéral hors vasc'!N17&lt;&gt;"",1,"")</f>
        <v/>
      </c>
      <c r="S148" s="11" t="str">
        <f>IF('5-digestif-viscéral hors vasc'!O17&lt;&gt;"",1,"")</f>
        <v/>
      </c>
      <c r="T148" s="11" t="str">
        <f>IF('5-digestif-viscéral hors vasc'!P17&lt;&gt;"",1,"")</f>
        <v/>
      </c>
      <c r="U148" s="11" t="str">
        <f>IF('5-digestif-viscéral hors vasc'!Q17&lt;&gt;"",1,"")</f>
        <v/>
      </c>
      <c r="V148" s="11" t="str">
        <f>IF('5-digestif-viscéral hors vasc'!R17&lt;&gt;"",1,"")</f>
        <v/>
      </c>
      <c r="W148" s="11" t="str">
        <f>IF('5-digestif-viscéral hors vasc'!S17&lt;&gt;"",1,"")</f>
        <v/>
      </c>
      <c r="X148" s="190" t="str">
        <f>IF('5-digestif-viscéral hors vasc'!T17&lt;&gt;"",'5-digestif-viscéral hors vasc'!T17,"")</f>
        <v/>
      </c>
      <c r="Y148" s="190" t="str">
        <f>IF('5-digestif-viscéral hors vasc'!U17&lt;&gt;"",'5-digestif-viscéral hors vasc'!U17,"")</f>
        <v/>
      </c>
      <c r="Z148" s="59"/>
    </row>
    <row r="149" spans="2:26" x14ac:dyDescent="0.25">
      <c r="B149" s="11">
        <v>148</v>
      </c>
      <c r="C149" s="190" t="s">
        <v>192</v>
      </c>
      <c r="D149" s="190" t="str">
        <f>IF('5-digestif-viscéral hors vasc'!A18&lt;&gt;"",'5-digestif-viscéral hors vasc'!A18,"")</f>
        <v xml:space="preserve">POSE d'ENDOPROTHESES
</v>
      </c>
      <c r="E149" s="190" t="str">
        <f t="shared" si="10"/>
        <v>POSE d'ENDOPROTHESES
-dig</v>
      </c>
      <c r="F149" s="190" t="str">
        <f>IF('5-digestif-viscéral hors vasc'!B18&lt;&gt;"",'5-digestif-viscéral hors vasc'!B18,"")</f>
        <v>biliaires, digestives…</v>
      </c>
      <c r="G149" s="11" t="str">
        <f>IF('5-digestif-viscéral hors vasc'!C18&lt;&gt;"",'5-digestif-viscéral hors vasc'!C18,"")</f>
        <v/>
      </c>
      <c r="H149" s="11" t="str">
        <f>IF('5-digestif-viscéral hors vasc'!D18&lt;&gt;"",1,"")</f>
        <v/>
      </c>
      <c r="I149" s="11" t="str">
        <f>IF('5-digestif-viscéral hors vasc'!E18&lt;&gt;"",1,"")</f>
        <v/>
      </c>
      <c r="J149" s="11" t="str">
        <f>IF('5-digestif-viscéral hors vasc'!F18&lt;&gt;"",1,"")</f>
        <v/>
      </c>
      <c r="K149" s="11" t="str">
        <f>IF('5-digestif-viscéral hors vasc'!G18&lt;&gt;"",1,"")</f>
        <v/>
      </c>
      <c r="L149" s="11" t="str">
        <f>IF('5-digestif-viscéral hors vasc'!H18&lt;&gt;"",1,"")</f>
        <v/>
      </c>
      <c r="M149" s="11" t="str">
        <f>IF('5-digestif-viscéral hors vasc'!I18&lt;&gt;"",1,"")</f>
        <v/>
      </c>
      <c r="N149" s="11" t="str">
        <f>IF('5-digestif-viscéral hors vasc'!J18&lt;&gt;"",1,"")</f>
        <v/>
      </c>
      <c r="O149" s="11" t="str">
        <f>IF('5-digestif-viscéral hors vasc'!K18&lt;&gt;"",1,"")</f>
        <v/>
      </c>
      <c r="P149" s="11" t="str">
        <f>IF('5-digestif-viscéral hors vasc'!L18&lt;&gt;"",1,"")</f>
        <v/>
      </c>
      <c r="Q149" s="11" t="str">
        <f>IF('5-digestif-viscéral hors vasc'!M18&lt;&gt;"",1,"")</f>
        <v/>
      </c>
      <c r="R149" s="11" t="str">
        <f>IF('5-digestif-viscéral hors vasc'!N18&lt;&gt;"",1,"")</f>
        <v/>
      </c>
      <c r="S149" s="11" t="str">
        <f>IF('5-digestif-viscéral hors vasc'!O18&lt;&gt;"",1,"")</f>
        <v/>
      </c>
      <c r="T149" s="11" t="str">
        <f>IF('5-digestif-viscéral hors vasc'!P18&lt;&gt;"",1,"")</f>
        <v/>
      </c>
      <c r="U149" s="11" t="str">
        <f>IF('5-digestif-viscéral hors vasc'!Q18&lt;&gt;"",1,"")</f>
        <v/>
      </c>
      <c r="V149" s="11" t="str">
        <f>IF('5-digestif-viscéral hors vasc'!R18&lt;&gt;"",1,"")</f>
        <v/>
      </c>
      <c r="W149" s="11" t="str">
        <f>IF('5-digestif-viscéral hors vasc'!S18&lt;&gt;"",1,"")</f>
        <v/>
      </c>
      <c r="X149" s="190" t="str">
        <f>IF('5-digestif-viscéral hors vasc'!T18&lt;&gt;"",'5-digestif-viscéral hors vasc'!T18,"")</f>
        <v/>
      </c>
      <c r="Y149" s="190" t="str">
        <f>IF('5-digestif-viscéral hors vasc'!U18&lt;&gt;"",'5-digestif-viscéral hors vasc'!U18,"")</f>
        <v/>
      </c>
      <c r="Z149" s="59"/>
    </row>
    <row r="150" spans="2:26" x14ac:dyDescent="0.25">
      <c r="B150" s="11">
        <v>149</v>
      </c>
      <c r="C150" s="190" t="s">
        <v>192</v>
      </c>
      <c r="D150" s="190" t="str">
        <f>IF('5-digestif-viscéral hors vasc'!A19&lt;&gt;"",'5-digestif-viscéral hors vasc'!A19,"")</f>
        <v>OCCLUSION</v>
      </c>
      <c r="E150" s="190" t="str">
        <f t="shared" si="10"/>
        <v>OCCLUSION-dig</v>
      </c>
      <c r="F150" s="190" t="str">
        <f>IF('5-digestif-viscéral hors vasc'!B19&lt;&gt;"",'5-digestif-viscéral hors vasc'!B19,"")</f>
        <v>trajet fistuleux…</v>
      </c>
      <c r="G150" s="11" t="str">
        <f>IF('5-digestif-viscéral hors vasc'!C19&lt;&gt;"",'5-digestif-viscéral hors vasc'!C19,"")</f>
        <v/>
      </c>
      <c r="H150" s="11" t="str">
        <f>IF('5-digestif-viscéral hors vasc'!D19&lt;&gt;"",1,"")</f>
        <v/>
      </c>
      <c r="I150" s="11" t="str">
        <f>IF('5-digestif-viscéral hors vasc'!E19&lt;&gt;"",1,"")</f>
        <v/>
      </c>
      <c r="J150" s="11" t="str">
        <f>IF('5-digestif-viscéral hors vasc'!F19&lt;&gt;"",1,"")</f>
        <v/>
      </c>
      <c r="K150" s="11" t="str">
        <f>IF('5-digestif-viscéral hors vasc'!G19&lt;&gt;"",1,"")</f>
        <v/>
      </c>
      <c r="L150" s="11" t="str">
        <f>IF('5-digestif-viscéral hors vasc'!H19&lt;&gt;"",1,"")</f>
        <v/>
      </c>
      <c r="M150" s="11" t="str">
        <f>IF('5-digestif-viscéral hors vasc'!I19&lt;&gt;"",1,"")</f>
        <v/>
      </c>
      <c r="N150" s="11" t="str">
        <f>IF('5-digestif-viscéral hors vasc'!J19&lt;&gt;"",1,"")</f>
        <v/>
      </c>
      <c r="O150" s="11" t="str">
        <f>IF('5-digestif-viscéral hors vasc'!K19&lt;&gt;"",1,"")</f>
        <v/>
      </c>
      <c r="P150" s="11" t="str">
        <f>IF('5-digestif-viscéral hors vasc'!L19&lt;&gt;"",1,"")</f>
        <v/>
      </c>
      <c r="Q150" s="11" t="str">
        <f>IF('5-digestif-viscéral hors vasc'!M19&lt;&gt;"",1,"")</f>
        <v/>
      </c>
      <c r="R150" s="11" t="str">
        <f>IF('5-digestif-viscéral hors vasc'!N19&lt;&gt;"",1,"")</f>
        <v/>
      </c>
      <c r="S150" s="11" t="str">
        <f>IF('5-digestif-viscéral hors vasc'!O19&lt;&gt;"",1,"")</f>
        <v/>
      </c>
      <c r="T150" s="11" t="str">
        <f>IF('5-digestif-viscéral hors vasc'!P19&lt;&gt;"",1,"")</f>
        <v/>
      </c>
      <c r="U150" s="11" t="str">
        <f>IF('5-digestif-viscéral hors vasc'!Q19&lt;&gt;"",1,"")</f>
        <v/>
      </c>
      <c r="V150" s="11" t="str">
        <f>IF('5-digestif-viscéral hors vasc'!R19&lt;&gt;"",1,"")</f>
        <v/>
      </c>
      <c r="W150" s="11" t="str">
        <f>IF('5-digestif-viscéral hors vasc'!S19&lt;&gt;"",1,"")</f>
        <v/>
      </c>
      <c r="X150" s="190" t="str">
        <f>IF('5-digestif-viscéral hors vasc'!T19&lt;&gt;"",'5-digestif-viscéral hors vasc'!T19,"")</f>
        <v/>
      </c>
      <c r="Y150" s="190" t="str">
        <f>IF('5-digestif-viscéral hors vasc'!U19&lt;&gt;"",'5-digestif-viscéral hors vasc'!U19,"")</f>
        <v/>
      </c>
      <c r="Z150" s="59"/>
    </row>
    <row r="151" spans="2:26" x14ac:dyDescent="0.25">
      <c r="B151" s="11">
        <v>150</v>
      </c>
      <c r="C151" s="190" t="s">
        <v>192</v>
      </c>
      <c r="D151" s="190" t="str">
        <f>IF('5-digestif-viscéral hors vasc'!A20&lt;&gt;"",'5-digestif-viscéral hors vasc'!A20,"")</f>
        <v>Désinvagination 
intestinale de l'enfant</v>
      </c>
      <c r="E151" s="190" t="str">
        <f t="shared" si="10"/>
        <v>Désinvagination 
intestinale de l'enfant-dig</v>
      </c>
      <c r="F151" s="190" t="str">
        <f>IF('5-digestif-viscéral hors vasc'!B20&lt;&gt;"",'5-digestif-viscéral hors vasc'!B20,"")</f>
        <v/>
      </c>
      <c r="G151" s="11" t="str">
        <f>IF('5-digestif-viscéral hors vasc'!C20&lt;&gt;"",'5-digestif-viscéral hors vasc'!C20,"")</f>
        <v/>
      </c>
      <c r="H151" s="11" t="str">
        <f>IF('5-digestif-viscéral hors vasc'!D20&lt;&gt;"",1,"")</f>
        <v/>
      </c>
      <c r="I151" s="11" t="str">
        <f>IF('5-digestif-viscéral hors vasc'!E20&lt;&gt;"",1,"")</f>
        <v/>
      </c>
      <c r="J151" s="11" t="str">
        <f>IF('5-digestif-viscéral hors vasc'!F20&lt;&gt;"",1,"")</f>
        <v/>
      </c>
      <c r="K151" s="11" t="str">
        <f>IF('5-digestif-viscéral hors vasc'!G20&lt;&gt;"",1,"")</f>
        <v/>
      </c>
      <c r="L151" s="11" t="str">
        <f>IF('5-digestif-viscéral hors vasc'!H20&lt;&gt;"",1,"")</f>
        <v/>
      </c>
      <c r="M151" s="11" t="str">
        <f>IF('5-digestif-viscéral hors vasc'!I20&lt;&gt;"",1,"")</f>
        <v/>
      </c>
      <c r="N151" s="11" t="str">
        <f>IF('5-digestif-viscéral hors vasc'!J20&lt;&gt;"",1,"")</f>
        <v/>
      </c>
      <c r="O151" s="11" t="str">
        <f>IF('5-digestif-viscéral hors vasc'!K20&lt;&gt;"",1,"")</f>
        <v/>
      </c>
      <c r="P151" s="11" t="str">
        <f>IF('5-digestif-viscéral hors vasc'!L20&lt;&gt;"",1,"")</f>
        <v/>
      </c>
      <c r="Q151" s="11" t="str">
        <f>IF('5-digestif-viscéral hors vasc'!M20&lt;&gt;"",1,"")</f>
        <v/>
      </c>
      <c r="R151" s="11" t="str">
        <f>IF('5-digestif-viscéral hors vasc'!N20&lt;&gt;"",1,"")</f>
        <v/>
      </c>
      <c r="S151" s="11" t="str">
        <f>IF('5-digestif-viscéral hors vasc'!O20&lt;&gt;"",1,"")</f>
        <v/>
      </c>
      <c r="T151" s="11" t="str">
        <f>IF('5-digestif-viscéral hors vasc'!P20&lt;&gt;"",1,"")</f>
        <v/>
      </c>
      <c r="U151" s="11" t="str">
        <f>IF('5-digestif-viscéral hors vasc'!Q20&lt;&gt;"",1,"")</f>
        <v/>
      </c>
      <c r="V151" s="11" t="str">
        <f>IF('5-digestif-viscéral hors vasc'!R20&lt;&gt;"",1,"")</f>
        <v/>
      </c>
      <c r="W151" s="11" t="str">
        <f>IF('5-digestif-viscéral hors vasc'!S20&lt;&gt;"",1,"")</f>
        <v/>
      </c>
      <c r="X151" s="190" t="str">
        <f>IF('5-digestif-viscéral hors vasc'!T20&lt;&gt;"",'5-digestif-viscéral hors vasc'!T20,"")</f>
        <v/>
      </c>
      <c r="Y151" s="190" t="str">
        <f>IF('5-digestif-viscéral hors vasc'!U20&lt;&gt;"",'5-digestif-viscéral hors vasc'!U20,"")</f>
        <v/>
      </c>
      <c r="Z151" s="59"/>
    </row>
    <row r="152" spans="2:26" x14ac:dyDescent="0.25">
      <c r="B152" s="11">
        <v>151</v>
      </c>
      <c r="C152" s="190" t="s">
        <v>192</v>
      </c>
      <c r="D152" s="190" t="str">
        <f>IF('5-digestif-viscéral hors vasc'!A21&lt;&gt;"",'5-digestif-viscéral hors vasc'!A21,"")</f>
        <v>DRAINAGE
(collection 
liquide ou abcès)</v>
      </c>
      <c r="E152" s="190" t="str">
        <f t="shared" si="10"/>
        <v>DRAINAGE
(collection 
liquide ou abcès)-dig</v>
      </c>
      <c r="F152" s="190" t="str">
        <f>IF('5-digestif-viscéral hors vasc'!B21&lt;&gt;"",'5-digestif-viscéral hors vasc'!B21,"")</f>
        <v>biliaire, abdominal, 
intra-péritonéal 
pulmonaire, pleural
parties molles…</v>
      </c>
      <c r="G152" s="11" t="str">
        <f>IF('5-digestif-viscéral hors vasc'!C21&lt;&gt;"",'5-digestif-viscéral hors vasc'!C21,"")</f>
        <v/>
      </c>
      <c r="H152" s="11" t="str">
        <f>IF('5-digestif-viscéral hors vasc'!D21&lt;&gt;"",1,"")</f>
        <v/>
      </c>
      <c r="I152" s="11" t="str">
        <f>IF('5-digestif-viscéral hors vasc'!E21&lt;&gt;"",1,"")</f>
        <v/>
      </c>
      <c r="J152" s="11" t="str">
        <f>IF('5-digestif-viscéral hors vasc'!F21&lt;&gt;"",1,"")</f>
        <v/>
      </c>
      <c r="K152" s="11" t="str">
        <f>IF('5-digestif-viscéral hors vasc'!G21&lt;&gt;"",1,"")</f>
        <v/>
      </c>
      <c r="L152" s="11" t="str">
        <f>IF('5-digestif-viscéral hors vasc'!H21&lt;&gt;"",1,"")</f>
        <v/>
      </c>
      <c r="M152" s="11" t="str">
        <f>IF('5-digestif-viscéral hors vasc'!I21&lt;&gt;"",1,"")</f>
        <v/>
      </c>
      <c r="N152" s="11" t="str">
        <f>IF('5-digestif-viscéral hors vasc'!J21&lt;&gt;"",1,"")</f>
        <v/>
      </c>
      <c r="O152" s="11" t="str">
        <f>IF('5-digestif-viscéral hors vasc'!K21&lt;&gt;"",1,"")</f>
        <v/>
      </c>
      <c r="P152" s="11" t="str">
        <f>IF('5-digestif-viscéral hors vasc'!L21&lt;&gt;"",1,"")</f>
        <v/>
      </c>
      <c r="Q152" s="11" t="str">
        <f>IF('5-digestif-viscéral hors vasc'!M21&lt;&gt;"",1,"")</f>
        <v/>
      </c>
      <c r="R152" s="11" t="str">
        <f>IF('5-digestif-viscéral hors vasc'!N21&lt;&gt;"",1,"")</f>
        <v/>
      </c>
      <c r="S152" s="11" t="str">
        <f>IF('5-digestif-viscéral hors vasc'!O21&lt;&gt;"",1,"")</f>
        <v/>
      </c>
      <c r="T152" s="11" t="str">
        <f>IF('5-digestif-viscéral hors vasc'!P21&lt;&gt;"",1,"")</f>
        <v/>
      </c>
      <c r="U152" s="11" t="str">
        <f>IF('5-digestif-viscéral hors vasc'!Q21&lt;&gt;"",1,"")</f>
        <v/>
      </c>
      <c r="V152" s="11" t="str">
        <f>IF('5-digestif-viscéral hors vasc'!R21&lt;&gt;"",1,"")</f>
        <v/>
      </c>
      <c r="W152" s="11" t="str">
        <f>IF('5-digestif-viscéral hors vasc'!S21&lt;&gt;"",1,"")</f>
        <v/>
      </c>
      <c r="X152" s="190" t="str">
        <f>IF('5-digestif-viscéral hors vasc'!T21&lt;&gt;"",'5-digestif-viscéral hors vasc'!T21,"")</f>
        <v/>
      </c>
      <c r="Y152" s="190" t="str">
        <f>IF('5-digestif-viscéral hors vasc'!U21&lt;&gt;"",'5-digestif-viscéral hors vasc'!U21,"")</f>
        <v/>
      </c>
      <c r="Z152" s="59"/>
    </row>
    <row r="153" spans="2:26" x14ac:dyDescent="0.25">
      <c r="B153" s="11">
        <v>152</v>
      </c>
      <c r="C153" s="190" t="s">
        <v>192</v>
      </c>
      <c r="D153" s="190" t="str">
        <f>IF('5-digestif-viscéral hors vasc'!A22&lt;&gt;"",'5-digestif-viscéral hors vasc'!A22,"")</f>
        <v>CHOLECYSTOTOMIE</v>
      </c>
      <c r="E153" s="190" t="str">
        <f t="shared" si="10"/>
        <v>CHOLECYSTOTOMIE-dig</v>
      </c>
      <c r="F153" s="190" t="str">
        <f>IF('5-digestif-viscéral hors vasc'!B22&lt;&gt;"",'5-digestif-viscéral hors vasc'!B22,"")</f>
        <v/>
      </c>
      <c r="G153" s="11" t="str">
        <f>IF('5-digestif-viscéral hors vasc'!C22&lt;&gt;"",'5-digestif-viscéral hors vasc'!C22,"")</f>
        <v/>
      </c>
      <c r="H153" s="11" t="str">
        <f>IF('5-digestif-viscéral hors vasc'!D22&lt;&gt;"",1,"")</f>
        <v/>
      </c>
      <c r="I153" s="11" t="str">
        <f>IF('5-digestif-viscéral hors vasc'!E22&lt;&gt;"",1,"")</f>
        <v/>
      </c>
      <c r="J153" s="11" t="str">
        <f>IF('5-digestif-viscéral hors vasc'!F22&lt;&gt;"",1,"")</f>
        <v/>
      </c>
      <c r="K153" s="11" t="str">
        <f>IF('5-digestif-viscéral hors vasc'!G22&lt;&gt;"",1,"")</f>
        <v/>
      </c>
      <c r="L153" s="11" t="str">
        <f>IF('5-digestif-viscéral hors vasc'!H22&lt;&gt;"",1,"")</f>
        <v/>
      </c>
      <c r="M153" s="11" t="str">
        <f>IF('5-digestif-viscéral hors vasc'!I22&lt;&gt;"",1,"")</f>
        <v/>
      </c>
      <c r="N153" s="11" t="str">
        <f>IF('5-digestif-viscéral hors vasc'!J22&lt;&gt;"",1,"")</f>
        <v/>
      </c>
      <c r="O153" s="11" t="str">
        <f>IF('5-digestif-viscéral hors vasc'!K22&lt;&gt;"",1,"")</f>
        <v/>
      </c>
      <c r="P153" s="11" t="str">
        <f>IF('5-digestif-viscéral hors vasc'!L22&lt;&gt;"",1,"")</f>
        <v/>
      </c>
      <c r="Q153" s="11" t="str">
        <f>IF('5-digestif-viscéral hors vasc'!M22&lt;&gt;"",1,"")</f>
        <v/>
      </c>
      <c r="R153" s="11" t="str">
        <f>IF('5-digestif-viscéral hors vasc'!N22&lt;&gt;"",1,"")</f>
        <v/>
      </c>
      <c r="S153" s="11" t="str">
        <f>IF('5-digestif-viscéral hors vasc'!O22&lt;&gt;"",1,"")</f>
        <v/>
      </c>
      <c r="T153" s="11" t="str">
        <f>IF('5-digestif-viscéral hors vasc'!P22&lt;&gt;"",1,"")</f>
        <v/>
      </c>
      <c r="U153" s="11" t="str">
        <f>IF('5-digestif-viscéral hors vasc'!Q22&lt;&gt;"",1,"")</f>
        <v/>
      </c>
      <c r="V153" s="11" t="str">
        <f>IF('5-digestif-viscéral hors vasc'!R22&lt;&gt;"",1,"")</f>
        <v/>
      </c>
      <c r="W153" s="11" t="str">
        <f>IF('5-digestif-viscéral hors vasc'!S22&lt;&gt;"",1,"")</f>
        <v/>
      </c>
      <c r="X153" s="190" t="str">
        <f>IF('5-digestif-viscéral hors vasc'!T22&lt;&gt;"",'5-digestif-viscéral hors vasc'!T22,"")</f>
        <v/>
      </c>
      <c r="Y153" s="190" t="str">
        <f>IF('5-digestif-viscéral hors vasc'!U22&lt;&gt;"",'5-digestif-viscéral hors vasc'!U22,"")</f>
        <v/>
      </c>
      <c r="Z153" s="59"/>
    </row>
    <row r="154" spans="2:26" x14ac:dyDescent="0.25">
      <c r="B154" s="11">
        <v>153</v>
      </c>
      <c r="C154" s="190" t="s">
        <v>192</v>
      </c>
      <c r="D154" s="190" t="str">
        <f>IF('5-digestif-viscéral hors vasc'!A23&lt;&gt;"",'5-digestif-viscéral hors vasc'!A23,"")</f>
        <v>Gastro-entérostomie 
percutanée (GEP)
(dérivation du tube digestif)</v>
      </c>
      <c r="E154" s="190" t="str">
        <f t="shared" si="10"/>
        <v>Gastro-entérostomie 
percutanée (GEP)
(dérivation du tube digestif)-dig</v>
      </c>
      <c r="F154" s="190" t="str">
        <f>IF('5-digestif-viscéral hors vasc'!B23&lt;&gt;"",'5-digestif-viscéral hors vasc'!B23,"")</f>
        <v/>
      </c>
      <c r="G154" s="11" t="str">
        <f>IF('5-digestif-viscéral hors vasc'!C23&lt;&gt;"",'5-digestif-viscéral hors vasc'!C23,"")</f>
        <v/>
      </c>
      <c r="H154" s="11" t="str">
        <f>IF('5-digestif-viscéral hors vasc'!D23&lt;&gt;"",1,"")</f>
        <v/>
      </c>
      <c r="I154" s="11" t="str">
        <f>IF('5-digestif-viscéral hors vasc'!E23&lt;&gt;"",1,"")</f>
        <v/>
      </c>
      <c r="J154" s="11" t="str">
        <f>IF('5-digestif-viscéral hors vasc'!F23&lt;&gt;"",1,"")</f>
        <v/>
      </c>
      <c r="K154" s="11" t="str">
        <f>IF('5-digestif-viscéral hors vasc'!G23&lt;&gt;"",1,"")</f>
        <v/>
      </c>
      <c r="L154" s="11" t="str">
        <f>IF('5-digestif-viscéral hors vasc'!H23&lt;&gt;"",1,"")</f>
        <v/>
      </c>
      <c r="M154" s="11" t="str">
        <f>IF('5-digestif-viscéral hors vasc'!I23&lt;&gt;"",1,"")</f>
        <v/>
      </c>
      <c r="N154" s="11" t="str">
        <f>IF('5-digestif-viscéral hors vasc'!J23&lt;&gt;"",1,"")</f>
        <v/>
      </c>
      <c r="O154" s="11" t="str">
        <f>IF('5-digestif-viscéral hors vasc'!K23&lt;&gt;"",1,"")</f>
        <v/>
      </c>
      <c r="P154" s="11" t="str">
        <f>IF('5-digestif-viscéral hors vasc'!L23&lt;&gt;"",1,"")</f>
        <v/>
      </c>
      <c r="Q154" s="11" t="str">
        <f>IF('5-digestif-viscéral hors vasc'!M23&lt;&gt;"",1,"")</f>
        <v/>
      </c>
      <c r="R154" s="11" t="str">
        <f>IF('5-digestif-viscéral hors vasc'!N23&lt;&gt;"",1,"")</f>
        <v/>
      </c>
      <c r="S154" s="11" t="str">
        <f>IF('5-digestif-viscéral hors vasc'!O23&lt;&gt;"",1,"")</f>
        <v/>
      </c>
      <c r="T154" s="11" t="str">
        <f>IF('5-digestif-viscéral hors vasc'!P23&lt;&gt;"",1,"")</f>
        <v/>
      </c>
      <c r="U154" s="11" t="str">
        <f>IF('5-digestif-viscéral hors vasc'!Q23&lt;&gt;"",1,"")</f>
        <v/>
      </c>
      <c r="V154" s="11" t="str">
        <f>IF('5-digestif-viscéral hors vasc'!R23&lt;&gt;"",1,"")</f>
        <v/>
      </c>
      <c r="W154" s="11" t="str">
        <f>IF('5-digestif-viscéral hors vasc'!S23&lt;&gt;"",1,"")</f>
        <v/>
      </c>
      <c r="X154" s="190" t="str">
        <f>IF('5-digestif-viscéral hors vasc'!T23&lt;&gt;"",'5-digestif-viscéral hors vasc'!T23,"")</f>
        <v/>
      </c>
      <c r="Y154" s="190" t="str">
        <f>IF('5-digestif-viscéral hors vasc'!U23&lt;&gt;"",'5-digestif-viscéral hors vasc'!U23,"")</f>
        <v/>
      </c>
      <c r="Z154" s="59"/>
    </row>
    <row r="155" spans="2:26" x14ac:dyDescent="0.25">
      <c r="B155" s="11">
        <v>154</v>
      </c>
      <c r="C155" s="190" t="s">
        <v>192</v>
      </c>
      <c r="D155" s="190" t="str">
        <f>IF('5-digestif-viscéral hors vasc'!A24&lt;&gt;"",'5-digestif-viscéral hors vasc'!A24,"")</f>
        <v>GASTROSTOMIE</v>
      </c>
      <c r="E155" s="190" t="str">
        <f t="shared" si="10"/>
        <v>GASTROSTOMIE-dig</v>
      </c>
      <c r="F155" s="190" t="str">
        <f>IF('5-digestif-viscéral hors vasc'!B24&lt;&gt;"",'5-digestif-viscéral hors vasc'!B24,"")</f>
        <v/>
      </c>
      <c r="G155" s="11" t="str">
        <f>IF('5-digestif-viscéral hors vasc'!C24&lt;&gt;"",'5-digestif-viscéral hors vasc'!C24,"")</f>
        <v/>
      </c>
      <c r="H155" s="11" t="str">
        <f>IF('5-digestif-viscéral hors vasc'!D24&lt;&gt;"",1,"")</f>
        <v/>
      </c>
      <c r="I155" s="11" t="str">
        <f>IF('5-digestif-viscéral hors vasc'!E24&lt;&gt;"",1,"")</f>
        <v/>
      </c>
      <c r="J155" s="11" t="str">
        <f>IF('5-digestif-viscéral hors vasc'!F24&lt;&gt;"",1,"")</f>
        <v/>
      </c>
      <c r="K155" s="11" t="str">
        <f>IF('5-digestif-viscéral hors vasc'!G24&lt;&gt;"",1,"")</f>
        <v/>
      </c>
      <c r="L155" s="11" t="str">
        <f>IF('5-digestif-viscéral hors vasc'!H24&lt;&gt;"",1,"")</f>
        <v/>
      </c>
      <c r="M155" s="11" t="str">
        <f>IF('5-digestif-viscéral hors vasc'!I24&lt;&gt;"",1,"")</f>
        <v/>
      </c>
      <c r="N155" s="11" t="str">
        <f>IF('5-digestif-viscéral hors vasc'!J24&lt;&gt;"",1,"")</f>
        <v/>
      </c>
      <c r="O155" s="11" t="str">
        <f>IF('5-digestif-viscéral hors vasc'!K24&lt;&gt;"",1,"")</f>
        <v/>
      </c>
      <c r="P155" s="11" t="str">
        <f>IF('5-digestif-viscéral hors vasc'!L24&lt;&gt;"",1,"")</f>
        <v/>
      </c>
      <c r="Q155" s="11" t="str">
        <f>IF('5-digestif-viscéral hors vasc'!M24&lt;&gt;"",1,"")</f>
        <v/>
      </c>
      <c r="R155" s="11" t="str">
        <f>IF('5-digestif-viscéral hors vasc'!N24&lt;&gt;"",1,"")</f>
        <v/>
      </c>
      <c r="S155" s="11" t="str">
        <f>IF('5-digestif-viscéral hors vasc'!O24&lt;&gt;"",1,"")</f>
        <v/>
      </c>
      <c r="T155" s="11" t="str">
        <f>IF('5-digestif-viscéral hors vasc'!P24&lt;&gt;"",1,"")</f>
        <v/>
      </c>
      <c r="U155" s="11" t="str">
        <f>IF('5-digestif-viscéral hors vasc'!Q24&lt;&gt;"",1,"")</f>
        <v/>
      </c>
      <c r="V155" s="11" t="str">
        <f>IF('5-digestif-viscéral hors vasc'!R24&lt;&gt;"",1,"")</f>
        <v/>
      </c>
      <c r="W155" s="11" t="str">
        <f>IF('5-digestif-viscéral hors vasc'!S24&lt;&gt;"",1,"")</f>
        <v/>
      </c>
      <c r="X155" s="190" t="str">
        <f>IF('5-digestif-viscéral hors vasc'!T24&lt;&gt;"",'5-digestif-viscéral hors vasc'!T24,"")</f>
        <v/>
      </c>
      <c r="Y155" s="190" t="str">
        <f>IF('5-digestif-viscéral hors vasc'!U24&lt;&gt;"",'5-digestif-viscéral hors vasc'!U24,"")</f>
        <v/>
      </c>
      <c r="Z155" s="59"/>
    </row>
    <row r="156" spans="2:26" x14ac:dyDescent="0.25">
      <c r="B156" s="11">
        <v>155</v>
      </c>
      <c r="C156" s="190" t="s">
        <v>192</v>
      </c>
      <c r="D156" s="190" t="str">
        <f>IF('5-digestif-viscéral hors vasc'!A25&lt;&gt;"",'5-digestif-viscéral hors vasc'!A25,"")</f>
        <v>JEJUNOSTOMIE</v>
      </c>
      <c r="E156" s="190" t="str">
        <f t="shared" si="10"/>
        <v>JEJUNOSTOMIE-dig</v>
      </c>
      <c r="F156" s="190" t="str">
        <f>IF('5-digestif-viscéral hors vasc'!B25&lt;&gt;"",'5-digestif-viscéral hors vasc'!B25,"")</f>
        <v/>
      </c>
      <c r="G156" s="11" t="str">
        <f>IF('5-digestif-viscéral hors vasc'!C25&lt;&gt;"",'5-digestif-viscéral hors vasc'!C25,"")</f>
        <v/>
      </c>
      <c r="H156" s="11" t="str">
        <f>IF('5-digestif-viscéral hors vasc'!D25&lt;&gt;"",1,"")</f>
        <v/>
      </c>
      <c r="I156" s="11" t="str">
        <f>IF('5-digestif-viscéral hors vasc'!E25&lt;&gt;"",1,"")</f>
        <v/>
      </c>
      <c r="J156" s="11" t="str">
        <f>IF('5-digestif-viscéral hors vasc'!F25&lt;&gt;"",1,"")</f>
        <v/>
      </c>
      <c r="K156" s="11" t="str">
        <f>IF('5-digestif-viscéral hors vasc'!G25&lt;&gt;"",1,"")</f>
        <v/>
      </c>
      <c r="L156" s="11" t="str">
        <f>IF('5-digestif-viscéral hors vasc'!H25&lt;&gt;"",1,"")</f>
        <v/>
      </c>
      <c r="M156" s="11" t="str">
        <f>IF('5-digestif-viscéral hors vasc'!I25&lt;&gt;"",1,"")</f>
        <v/>
      </c>
      <c r="N156" s="11" t="str">
        <f>IF('5-digestif-viscéral hors vasc'!J25&lt;&gt;"",1,"")</f>
        <v/>
      </c>
      <c r="O156" s="11" t="str">
        <f>IF('5-digestif-viscéral hors vasc'!K25&lt;&gt;"",1,"")</f>
        <v/>
      </c>
      <c r="P156" s="11" t="str">
        <f>IF('5-digestif-viscéral hors vasc'!L25&lt;&gt;"",1,"")</f>
        <v/>
      </c>
      <c r="Q156" s="11" t="str">
        <f>IF('5-digestif-viscéral hors vasc'!M25&lt;&gt;"",1,"")</f>
        <v/>
      </c>
      <c r="R156" s="11" t="str">
        <f>IF('5-digestif-viscéral hors vasc'!N25&lt;&gt;"",1,"")</f>
        <v/>
      </c>
      <c r="S156" s="11" t="str">
        <f>IF('5-digestif-viscéral hors vasc'!O25&lt;&gt;"",1,"")</f>
        <v/>
      </c>
      <c r="T156" s="11" t="str">
        <f>IF('5-digestif-viscéral hors vasc'!P25&lt;&gt;"",1,"")</f>
        <v/>
      </c>
      <c r="U156" s="11" t="str">
        <f>IF('5-digestif-viscéral hors vasc'!Q25&lt;&gt;"",1,"")</f>
        <v/>
      </c>
      <c r="V156" s="11" t="str">
        <f>IF('5-digestif-viscéral hors vasc'!R25&lt;&gt;"",1,"")</f>
        <v/>
      </c>
      <c r="W156" s="11" t="str">
        <f>IF('5-digestif-viscéral hors vasc'!S25&lt;&gt;"",1,"")</f>
        <v/>
      </c>
      <c r="X156" s="190" t="str">
        <f>IF('5-digestif-viscéral hors vasc'!T25&lt;&gt;"",'5-digestif-viscéral hors vasc'!T25,"")</f>
        <v/>
      </c>
      <c r="Y156" s="190" t="str">
        <f>IF('5-digestif-viscéral hors vasc'!U25&lt;&gt;"",'5-digestif-viscéral hors vasc'!U25,"")</f>
        <v/>
      </c>
      <c r="Z156" s="59"/>
    </row>
    <row r="157" spans="2:26" x14ac:dyDescent="0.25">
      <c r="B157" s="11">
        <v>156</v>
      </c>
      <c r="C157" s="190" t="s">
        <v>192</v>
      </c>
      <c r="D157" s="190" t="str">
        <f>IF('5-digestif-viscéral hors vasc'!A26&lt;&gt;"",'5-digestif-viscéral hors vasc'!A26,"")</f>
        <v>EXTRACTION DE CORPS ETRANGERS</v>
      </c>
      <c r="E157" s="190" t="str">
        <f t="shared" si="10"/>
        <v>EXTRACTION DE CORPS ETRANGERS-dig</v>
      </c>
      <c r="F157" s="190" t="str">
        <f>IF('5-digestif-viscéral hors vasc'!B26&lt;&gt;"",'5-digestif-viscéral hors vasc'!B26,"")</f>
        <v/>
      </c>
      <c r="G157" s="11" t="str">
        <f>IF('5-digestif-viscéral hors vasc'!C26&lt;&gt;"",'5-digestif-viscéral hors vasc'!C26,"")</f>
        <v/>
      </c>
      <c r="H157" s="11" t="str">
        <f>IF('5-digestif-viscéral hors vasc'!D26&lt;&gt;"",1,"")</f>
        <v/>
      </c>
      <c r="I157" s="11" t="str">
        <f>IF('5-digestif-viscéral hors vasc'!E26&lt;&gt;"",1,"")</f>
        <v/>
      </c>
      <c r="J157" s="11" t="str">
        <f>IF('5-digestif-viscéral hors vasc'!F26&lt;&gt;"",1,"")</f>
        <v/>
      </c>
      <c r="K157" s="11" t="str">
        <f>IF('5-digestif-viscéral hors vasc'!G26&lt;&gt;"",1,"")</f>
        <v/>
      </c>
      <c r="L157" s="11" t="str">
        <f>IF('5-digestif-viscéral hors vasc'!H26&lt;&gt;"",1,"")</f>
        <v/>
      </c>
      <c r="M157" s="11" t="str">
        <f>IF('5-digestif-viscéral hors vasc'!I26&lt;&gt;"",1,"")</f>
        <v/>
      </c>
      <c r="N157" s="11" t="str">
        <f>IF('5-digestif-viscéral hors vasc'!J26&lt;&gt;"",1,"")</f>
        <v/>
      </c>
      <c r="O157" s="11" t="str">
        <f>IF('5-digestif-viscéral hors vasc'!K26&lt;&gt;"",1,"")</f>
        <v/>
      </c>
      <c r="P157" s="11" t="str">
        <f>IF('5-digestif-viscéral hors vasc'!L26&lt;&gt;"",1,"")</f>
        <v/>
      </c>
      <c r="Q157" s="11" t="str">
        <f>IF('5-digestif-viscéral hors vasc'!M26&lt;&gt;"",1,"")</f>
        <v/>
      </c>
      <c r="R157" s="11" t="str">
        <f>IF('5-digestif-viscéral hors vasc'!N26&lt;&gt;"",1,"")</f>
        <v/>
      </c>
      <c r="S157" s="11" t="str">
        <f>IF('5-digestif-viscéral hors vasc'!O26&lt;&gt;"",1,"")</f>
        <v/>
      </c>
      <c r="T157" s="11" t="str">
        <f>IF('5-digestif-viscéral hors vasc'!P26&lt;&gt;"",1,"")</f>
        <v/>
      </c>
      <c r="U157" s="11" t="str">
        <f>IF('5-digestif-viscéral hors vasc'!Q26&lt;&gt;"",1,"")</f>
        <v/>
      </c>
      <c r="V157" s="11" t="str">
        <f>IF('5-digestif-viscéral hors vasc'!R26&lt;&gt;"",1,"")</f>
        <v/>
      </c>
      <c r="W157" s="11" t="str">
        <f>IF('5-digestif-viscéral hors vasc'!S26&lt;&gt;"",1,"")</f>
        <v/>
      </c>
      <c r="X157" s="190" t="str">
        <f>IF('5-digestif-viscéral hors vasc'!T26&lt;&gt;"",'5-digestif-viscéral hors vasc'!T26,"")</f>
        <v/>
      </c>
      <c r="Y157" s="190" t="str">
        <f>IF('5-digestif-viscéral hors vasc'!U26&lt;&gt;"",'5-digestif-viscéral hors vasc'!U26,"")</f>
        <v/>
      </c>
      <c r="Z157" s="59"/>
    </row>
    <row r="158" spans="2:26" x14ac:dyDescent="0.25">
      <c r="B158" s="11">
        <v>157</v>
      </c>
      <c r="C158" s="190" t="s">
        <v>192</v>
      </c>
      <c r="D158" s="190" t="str">
        <f>IF('5-digestif-viscéral hors vasc'!A27&lt;&gt;"",'5-digestif-viscéral hors vasc'!A27,"")</f>
        <v>EXTRACTION DE LITHIASE</v>
      </c>
      <c r="E158" s="190" t="str">
        <f t="shared" si="10"/>
        <v>EXTRACTION DE LITHIASE-dig</v>
      </c>
      <c r="F158" s="190" t="str">
        <f>IF('5-digestif-viscéral hors vasc'!B27&lt;&gt;"",'5-digestif-viscéral hors vasc'!B27,"")</f>
        <v/>
      </c>
      <c r="G158" s="11" t="str">
        <f>IF('5-digestif-viscéral hors vasc'!C27&lt;&gt;"",'5-digestif-viscéral hors vasc'!C27,"")</f>
        <v/>
      </c>
      <c r="H158" s="11" t="str">
        <f>IF('5-digestif-viscéral hors vasc'!D27&lt;&gt;"",1,"")</f>
        <v/>
      </c>
      <c r="I158" s="11" t="str">
        <f>IF('5-digestif-viscéral hors vasc'!E27&lt;&gt;"",1,"")</f>
        <v/>
      </c>
      <c r="J158" s="11" t="str">
        <f>IF('5-digestif-viscéral hors vasc'!F27&lt;&gt;"",1,"")</f>
        <v/>
      </c>
      <c r="K158" s="11" t="str">
        <f>IF('5-digestif-viscéral hors vasc'!G27&lt;&gt;"",1,"")</f>
        <v/>
      </c>
      <c r="L158" s="11" t="str">
        <f>IF('5-digestif-viscéral hors vasc'!H27&lt;&gt;"",1,"")</f>
        <v/>
      </c>
      <c r="M158" s="11" t="str">
        <f>IF('5-digestif-viscéral hors vasc'!I27&lt;&gt;"",1,"")</f>
        <v/>
      </c>
      <c r="N158" s="11" t="str">
        <f>IF('5-digestif-viscéral hors vasc'!J27&lt;&gt;"",1,"")</f>
        <v/>
      </c>
      <c r="O158" s="11" t="str">
        <f>IF('5-digestif-viscéral hors vasc'!K27&lt;&gt;"",1,"")</f>
        <v/>
      </c>
      <c r="P158" s="11" t="str">
        <f>IF('5-digestif-viscéral hors vasc'!L27&lt;&gt;"",1,"")</f>
        <v/>
      </c>
      <c r="Q158" s="11" t="str">
        <f>IF('5-digestif-viscéral hors vasc'!M27&lt;&gt;"",1,"")</f>
        <v/>
      </c>
      <c r="R158" s="11" t="str">
        <f>IF('5-digestif-viscéral hors vasc'!N27&lt;&gt;"",1,"")</f>
        <v/>
      </c>
      <c r="S158" s="11" t="str">
        <f>IF('5-digestif-viscéral hors vasc'!O27&lt;&gt;"",1,"")</f>
        <v/>
      </c>
      <c r="T158" s="11" t="str">
        <f>IF('5-digestif-viscéral hors vasc'!P27&lt;&gt;"",1,"")</f>
        <v/>
      </c>
      <c r="U158" s="11" t="str">
        <f>IF('5-digestif-viscéral hors vasc'!Q27&lt;&gt;"",1,"")</f>
        <v/>
      </c>
      <c r="V158" s="11" t="str">
        <f>IF('5-digestif-viscéral hors vasc'!R27&lt;&gt;"",1,"")</f>
        <v/>
      </c>
      <c r="W158" s="11" t="str">
        <f>IF('5-digestif-viscéral hors vasc'!S27&lt;&gt;"",1,"")</f>
        <v/>
      </c>
      <c r="X158" s="190" t="str">
        <f>IF('5-digestif-viscéral hors vasc'!T27&lt;&gt;"",'5-digestif-viscéral hors vasc'!T27,"")</f>
        <v/>
      </c>
      <c r="Y158" s="190" t="str">
        <f>IF('5-digestif-viscéral hors vasc'!U27&lt;&gt;"",'5-digestif-viscéral hors vasc'!U27,"")</f>
        <v/>
      </c>
      <c r="Z158" s="59"/>
    </row>
    <row r="159" spans="2:26" x14ac:dyDescent="0.25">
      <c r="B159" s="11">
        <v>158</v>
      </c>
      <c r="C159" s="190" t="s">
        <v>192</v>
      </c>
      <c r="D159" s="190" t="str">
        <f>IF('5-digestif-viscéral hors vasc'!A28&lt;&gt;"",'5-digestif-viscéral hors vasc'!A28,"")</f>
        <v>INFILTRATIONS
tissus mous</v>
      </c>
      <c r="E159" s="190" t="str">
        <f t="shared" si="10"/>
        <v>INFILTRATIONS
tissus mous-dig</v>
      </c>
      <c r="F159" s="190" t="str">
        <f>IF('5-digestif-viscéral hors vasc'!B28&lt;&gt;"",'5-digestif-viscéral hors vasc'!B28,"")</f>
        <v/>
      </c>
      <c r="G159" s="11" t="str">
        <f>IF('5-digestif-viscéral hors vasc'!C28&lt;&gt;"",'5-digestif-viscéral hors vasc'!C28,"")</f>
        <v/>
      </c>
      <c r="H159" s="11" t="str">
        <f>IF('5-digestif-viscéral hors vasc'!D28&lt;&gt;"",1,"")</f>
        <v/>
      </c>
      <c r="I159" s="11" t="str">
        <f>IF('5-digestif-viscéral hors vasc'!E28&lt;&gt;"",1,"")</f>
        <v/>
      </c>
      <c r="J159" s="11" t="str">
        <f>IF('5-digestif-viscéral hors vasc'!F28&lt;&gt;"",1,"")</f>
        <v/>
      </c>
      <c r="K159" s="11" t="str">
        <f>IF('5-digestif-viscéral hors vasc'!G28&lt;&gt;"",1,"")</f>
        <v/>
      </c>
      <c r="L159" s="11" t="str">
        <f>IF('5-digestif-viscéral hors vasc'!H28&lt;&gt;"",1,"")</f>
        <v/>
      </c>
      <c r="M159" s="11" t="str">
        <f>IF('5-digestif-viscéral hors vasc'!I28&lt;&gt;"",1,"")</f>
        <v/>
      </c>
      <c r="N159" s="11" t="str">
        <f>IF('5-digestif-viscéral hors vasc'!J28&lt;&gt;"",1,"")</f>
        <v/>
      </c>
      <c r="O159" s="11" t="str">
        <f>IF('5-digestif-viscéral hors vasc'!K28&lt;&gt;"",1,"")</f>
        <v/>
      </c>
      <c r="P159" s="11" t="str">
        <f>IF('5-digestif-viscéral hors vasc'!L28&lt;&gt;"",1,"")</f>
        <v/>
      </c>
      <c r="Q159" s="11" t="str">
        <f>IF('5-digestif-viscéral hors vasc'!M28&lt;&gt;"",1,"")</f>
        <v/>
      </c>
      <c r="R159" s="11" t="str">
        <f>IF('5-digestif-viscéral hors vasc'!N28&lt;&gt;"",1,"")</f>
        <v/>
      </c>
      <c r="S159" s="11" t="str">
        <f>IF('5-digestif-viscéral hors vasc'!O28&lt;&gt;"",1,"")</f>
        <v/>
      </c>
      <c r="T159" s="11" t="str">
        <f>IF('5-digestif-viscéral hors vasc'!P28&lt;&gt;"",1,"")</f>
        <v/>
      </c>
      <c r="U159" s="11" t="str">
        <f>IF('5-digestif-viscéral hors vasc'!Q28&lt;&gt;"",1,"")</f>
        <v/>
      </c>
      <c r="V159" s="11" t="str">
        <f>IF('5-digestif-viscéral hors vasc'!R28&lt;&gt;"",1,"")</f>
        <v/>
      </c>
      <c r="W159" s="11" t="str">
        <f>IF('5-digestif-viscéral hors vasc'!S28&lt;&gt;"",1,"")</f>
        <v/>
      </c>
      <c r="X159" s="190" t="str">
        <f>IF('5-digestif-viscéral hors vasc'!T28&lt;&gt;"",'5-digestif-viscéral hors vasc'!T28,"")</f>
        <v/>
      </c>
      <c r="Y159" s="190" t="str">
        <f>IF('5-digestif-viscéral hors vasc'!U28&lt;&gt;"",'5-digestif-viscéral hors vasc'!U28,"")</f>
        <v/>
      </c>
      <c r="Z159" s="59"/>
    </row>
    <row r="160" spans="2:26" x14ac:dyDescent="0.25">
      <c r="B160" s="11">
        <v>159</v>
      </c>
      <c r="C160" s="190" t="s">
        <v>192</v>
      </c>
      <c r="D160" s="190" t="str">
        <f>IF('5-digestif-viscéral hors vasc'!A31&lt;&gt;"",'5-digestif-viscéral hors vasc'!A31,"")</f>
        <v/>
      </c>
      <c r="E160" s="190" t="str">
        <f>IF(D160&lt;&gt;"",CONCATENATE(D160,"-","digautre"),"")</f>
        <v/>
      </c>
      <c r="F160" s="190" t="str">
        <f>IF('5-digestif-viscéral hors vasc'!B31&lt;&gt;"",'5-digestif-viscéral hors vasc'!B31,"")</f>
        <v/>
      </c>
      <c r="G160" s="11" t="str">
        <f>IF('5-digestif-viscéral hors vasc'!C31&lt;&gt;"",'5-digestif-viscéral hors vasc'!C31,"")</f>
        <v/>
      </c>
      <c r="H160" s="11" t="str">
        <f>IF('5-digestif-viscéral hors vasc'!D31&lt;&gt;"",1,"")</f>
        <v/>
      </c>
      <c r="I160" s="11" t="str">
        <f>IF('5-digestif-viscéral hors vasc'!E31&lt;&gt;"",1,"")</f>
        <v/>
      </c>
      <c r="J160" s="11" t="str">
        <f>IF('5-digestif-viscéral hors vasc'!F31&lt;&gt;"",1,"")</f>
        <v/>
      </c>
      <c r="K160" s="11" t="str">
        <f>IF('5-digestif-viscéral hors vasc'!G31&lt;&gt;"",1,"")</f>
        <v/>
      </c>
      <c r="L160" s="11" t="str">
        <f>IF('5-digestif-viscéral hors vasc'!H31&lt;&gt;"",1,"")</f>
        <v/>
      </c>
      <c r="M160" s="11" t="str">
        <f>IF('5-digestif-viscéral hors vasc'!I31&lt;&gt;"",1,"")</f>
        <v/>
      </c>
      <c r="N160" s="11" t="str">
        <f>IF('5-digestif-viscéral hors vasc'!J31&lt;&gt;"",1,"")</f>
        <v/>
      </c>
      <c r="O160" s="11" t="str">
        <f>IF('5-digestif-viscéral hors vasc'!K31&lt;&gt;"",1,"")</f>
        <v/>
      </c>
      <c r="P160" s="11" t="str">
        <f>IF('5-digestif-viscéral hors vasc'!L31&lt;&gt;"",1,"")</f>
        <v/>
      </c>
      <c r="Q160" s="11" t="str">
        <f>IF('5-digestif-viscéral hors vasc'!M31&lt;&gt;"",1,"")</f>
        <v/>
      </c>
      <c r="R160" s="11" t="str">
        <f>IF('5-digestif-viscéral hors vasc'!N31&lt;&gt;"",1,"")</f>
        <v/>
      </c>
      <c r="S160" s="11" t="str">
        <f>IF('5-digestif-viscéral hors vasc'!O31&lt;&gt;"",1,"")</f>
        <v/>
      </c>
      <c r="T160" s="11" t="str">
        <f>IF('5-digestif-viscéral hors vasc'!P31&lt;&gt;"",1,"")</f>
        <v/>
      </c>
      <c r="U160" s="11" t="str">
        <f>IF('5-digestif-viscéral hors vasc'!Q31&lt;&gt;"",1,"")</f>
        <v/>
      </c>
      <c r="V160" s="11" t="str">
        <f>IF('5-digestif-viscéral hors vasc'!R31&lt;&gt;"",1,"")</f>
        <v/>
      </c>
      <c r="W160" s="11" t="str">
        <f>IF('5-digestif-viscéral hors vasc'!S31&lt;&gt;"",1,"")</f>
        <v/>
      </c>
      <c r="X160" s="190" t="str">
        <f>IF('5-digestif-viscéral hors vasc'!T31&lt;&gt;"",'5-digestif-viscéral hors vasc'!T31,"")</f>
        <v/>
      </c>
      <c r="Y160" s="190" t="str">
        <f>IF('5-digestif-viscéral hors vasc'!U31&lt;&gt;"",'5-digestif-viscéral hors vasc'!U31,"")</f>
        <v/>
      </c>
      <c r="Z160" s="59"/>
    </row>
    <row r="161" spans="1:26" x14ac:dyDescent="0.25">
      <c r="B161" s="11">
        <v>160</v>
      </c>
      <c r="C161" s="190" t="s">
        <v>192</v>
      </c>
      <c r="D161" s="190" t="str">
        <f>IF('5-digestif-viscéral hors vasc'!A32&lt;&gt;"",'5-digestif-viscéral hors vasc'!A32,"")</f>
        <v/>
      </c>
      <c r="E161" s="190" t="str">
        <f t="shared" ref="E161:E173" si="11">IF(D161&lt;&gt;"",CONCATENATE(D161,"-","digautre"),"")</f>
        <v/>
      </c>
      <c r="F161" s="190" t="str">
        <f>IF('5-digestif-viscéral hors vasc'!B32&lt;&gt;"",'5-digestif-viscéral hors vasc'!B32,"")</f>
        <v/>
      </c>
      <c r="G161" s="11" t="str">
        <f>IF('5-digestif-viscéral hors vasc'!C32&lt;&gt;"",'5-digestif-viscéral hors vasc'!C32,"")</f>
        <v/>
      </c>
      <c r="H161" s="11" t="str">
        <f>IF('5-digestif-viscéral hors vasc'!D32&lt;&gt;"",1,"")</f>
        <v/>
      </c>
      <c r="I161" s="11" t="str">
        <f>IF('5-digestif-viscéral hors vasc'!E32&lt;&gt;"",1,"")</f>
        <v/>
      </c>
      <c r="J161" s="11" t="str">
        <f>IF('5-digestif-viscéral hors vasc'!F32&lt;&gt;"",1,"")</f>
        <v/>
      </c>
      <c r="K161" s="11" t="str">
        <f>IF('5-digestif-viscéral hors vasc'!G32&lt;&gt;"",1,"")</f>
        <v/>
      </c>
      <c r="L161" s="11" t="str">
        <f>IF('5-digestif-viscéral hors vasc'!H32&lt;&gt;"",1,"")</f>
        <v/>
      </c>
      <c r="M161" s="11" t="str">
        <f>IF('5-digestif-viscéral hors vasc'!I32&lt;&gt;"",1,"")</f>
        <v/>
      </c>
      <c r="N161" s="11" t="str">
        <f>IF('5-digestif-viscéral hors vasc'!J32&lt;&gt;"",1,"")</f>
        <v/>
      </c>
      <c r="O161" s="11" t="str">
        <f>IF('5-digestif-viscéral hors vasc'!K32&lt;&gt;"",1,"")</f>
        <v/>
      </c>
      <c r="P161" s="11" t="str">
        <f>IF('5-digestif-viscéral hors vasc'!L32&lt;&gt;"",1,"")</f>
        <v/>
      </c>
      <c r="Q161" s="11" t="str">
        <f>IF('5-digestif-viscéral hors vasc'!M32&lt;&gt;"",1,"")</f>
        <v/>
      </c>
      <c r="R161" s="11" t="str">
        <f>IF('5-digestif-viscéral hors vasc'!N32&lt;&gt;"",1,"")</f>
        <v/>
      </c>
      <c r="S161" s="11" t="str">
        <f>IF('5-digestif-viscéral hors vasc'!O32&lt;&gt;"",1,"")</f>
        <v/>
      </c>
      <c r="T161" s="11" t="str">
        <f>IF('5-digestif-viscéral hors vasc'!P32&lt;&gt;"",1,"")</f>
        <v/>
      </c>
      <c r="U161" s="11" t="str">
        <f>IF('5-digestif-viscéral hors vasc'!Q32&lt;&gt;"",1,"")</f>
        <v/>
      </c>
      <c r="V161" s="11" t="str">
        <f>IF('5-digestif-viscéral hors vasc'!R32&lt;&gt;"",1,"")</f>
        <v/>
      </c>
      <c r="W161" s="11" t="str">
        <f>IF('5-digestif-viscéral hors vasc'!S32&lt;&gt;"",1,"")</f>
        <v/>
      </c>
      <c r="X161" s="190" t="str">
        <f>IF('5-digestif-viscéral hors vasc'!T32&lt;&gt;"",'5-digestif-viscéral hors vasc'!T32,"")</f>
        <v/>
      </c>
      <c r="Y161" s="190" t="str">
        <f>IF('5-digestif-viscéral hors vasc'!U32&lt;&gt;"",'5-digestif-viscéral hors vasc'!U32,"")</f>
        <v/>
      </c>
      <c r="Z161" s="59"/>
    </row>
    <row r="162" spans="1:26" x14ac:dyDescent="0.25">
      <c r="B162" s="11">
        <v>161</v>
      </c>
      <c r="C162" s="190" t="s">
        <v>192</v>
      </c>
      <c r="D162" s="190" t="str">
        <f>IF('5-digestif-viscéral hors vasc'!A33&lt;&gt;"",'5-digestif-viscéral hors vasc'!A33,"")</f>
        <v/>
      </c>
      <c r="E162" s="190" t="str">
        <f t="shared" si="11"/>
        <v/>
      </c>
      <c r="F162" s="190" t="str">
        <f>IF('5-digestif-viscéral hors vasc'!B33&lt;&gt;"",'5-digestif-viscéral hors vasc'!B33,"")</f>
        <v/>
      </c>
      <c r="G162" s="11" t="str">
        <f>IF('5-digestif-viscéral hors vasc'!C33&lt;&gt;"",'5-digestif-viscéral hors vasc'!C33,"")</f>
        <v/>
      </c>
      <c r="H162" s="11" t="str">
        <f>IF('5-digestif-viscéral hors vasc'!D33&lt;&gt;"",1,"")</f>
        <v/>
      </c>
      <c r="I162" s="11" t="str">
        <f>IF('5-digestif-viscéral hors vasc'!E33&lt;&gt;"",1,"")</f>
        <v/>
      </c>
      <c r="J162" s="11" t="str">
        <f>IF('5-digestif-viscéral hors vasc'!F33&lt;&gt;"",1,"")</f>
        <v/>
      </c>
      <c r="K162" s="11" t="str">
        <f>IF('5-digestif-viscéral hors vasc'!G33&lt;&gt;"",1,"")</f>
        <v/>
      </c>
      <c r="L162" s="11" t="str">
        <f>IF('5-digestif-viscéral hors vasc'!H33&lt;&gt;"",1,"")</f>
        <v/>
      </c>
      <c r="M162" s="11" t="str">
        <f>IF('5-digestif-viscéral hors vasc'!I33&lt;&gt;"",1,"")</f>
        <v/>
      </c>
      <c r="N162" s="11" t="str">
        <f>IF('5-digestif-viscéral hors vasc'!J33&lt;&gt;"",1,"")</f>
        <v/>
      </c>
      <c r="O162" s="11" t="str">
        <f>IF('5-digestif-viscéral hors vasc'!K33&lt;&gt;"",1,"")</f>
        <v/>
      </c>
      <c r="P162" s="11" t="str">
        <f>IF('5-digestif-viscéral hors vasc'!L33&lt;&gt;"",1,"")</f>
        <v/>
      </c>
      <c r="Q162" s="11" t="str">
        <f>IF('5-digestif-viscéral hors vasc'!M33&lt;&gt;"",1,"")</f>
        <v/>
      </c>
      <c r="R162" s="11" t="str">
        <f>IF('5-digestif-viscéral hors vasc'!N33&lt;&gt;"",1,"")</f>
        <v/>
      </c>
      <c r="S162" s="11" t="str">
        <f>IF('5-digestif-viscéral hors vasc'!O33&lt;&gt;"",1,"")</f>
        <v/>
      </c>
      <c r="T162" s="11" t="str">
        <f>IF('5-digestif-viscéral hors vasc'!P33&lt;&gt;"",1,"")</f>
        <v/>
      </c>
      <c r="U162" s="11" t="str">
        <f>IF('5-digestif-viscéral hors vasc'!Q33&lt;&gt;"",1,"")</f>
        <v/>
      </c>
      <c r="V162" s="11" t="str">
        <f>IF('5-digestif-viscéral hors vasc'!R33&lt;&gt;"",1,"")</f>
        <v/>
      </c>
      <c r="W162" s="11" t="str">
        <f>IF('5-digestif-viscéral hors vasc'!S33&lt;&gt;"",1,"")</f>
        <v/>
      </c>
      <c r="X162" s="190" t="str">
        <f>IF('5-digestif-viscéral hors vasc'!T33&lt;&gt;"",'5-digestif-viscéral hors vasc'!T33,"")</f>
        <v/>
      </c>
      <c r="Y162" s="190" t="str">
        <f>IF('5-digestif-viscéral hors vasc'!U33&lt;&gt;"",'5-digestif-viscéral hors vasc'!U33,"")</f>
        <v/>
      </c>
      <c r="Z162" s="59"/>
    </row>
    <row r="163" spans="1:26" x14ac:dyDescent="0.25">
      <c r="B163" s="11">
        <v>162</v>
      </c>
      <c r="C163" s="190" t="s">
        <v>192</v>
      </c>
      <c r="D163" s="190" t="str">
        <f>IF('5-digestif-viscéral hors vasc'!A34&lt;&gt;"",'5-digestif-viscéral hors vasc'!A34,"")</f>
        <v/>
      </c>
      <c r="E163" s="190" t="str">
        <f t="shared" si="11"/>
        <v/>
      </c>
      <c r="F163" s="190" t="str">
        <f>IF('5-digestif-viscéral hors vasc'!B34&lt;&gt;"",'5-digestif-viscéral hors vasc'!B34,"")</f>
        <v/>
      </c>
      <c r="G163" s="11" t="str">
        <f>IF('5-digestif-viscéral hors vasc'!C34&lt;&gt;"",'5-digestif-viscéral hors vasc'!C34,"")</f>
        <v/>
      </c>
      <c r="H163" s="11" t="str">
        <f>IF('5-digestif-viscéral hors vasc'!D34&lt;&gt;"",1,"")</f>
        <v/>
      </c>
      <c r="I163" s="11" t="str">
        <f>IF('5-digestif-viscéral hors vasc'!E34&lt;&gt;"",1,"")</f>
        <v/>
      </c>
      <c r="J163" s="11" t="str">
        <f>IF('5-digestif-viscéral hors vasc'!F34&lt;&gt;"",1,"")</f>
        <v/>
      </c>
      <c r="K163" s="11" t="str">
        <f>IF('5-digestif-viscéral hors vasc'!G34&lt;&gt;"",1,"")</f>
        <v/>
      </c>
      <c r="L163" s="11" t="str">
        <f>IF('5-digestif-viscéral hors vasc'!H34&lt;&gt;"",1,"")</f>
        <v/>
      </c>
      <c r="M163" s="11" t="str">
        <f>IF('5-digestif-viscéral hors vasc'!I34&lt;&gt;"",1,"")</f>
        <v/>
      </c>
      <c r="N163" s="11" t="str">
        <f>IF('5-digestif-viscéral hors vasc'!J34&lt;&gt;"",1,"")</f>
        <v/>
      </c>
      <c r="O163" s="11" t="str">
        <f>IF('5-digestif-viscéral hors vasc'!K34&lt;&gt;"",1,"")</f>
        <v/>
      </c>
      <c r="P163" s="11" t="str">
        <f>IF('5-digestif-viscéral hors vasc'!L34&lt;&gt;"",1,"")</f>
        <v/>
      </c>
      <c r="Q163" s="11" t="str">
        <f>IF('5-digestif-viscéral hors vasc'!M34&lt;&gt;"",1,"")</f>
        <v/>
      </c>
      <c r="R163" s="11" t="str">
        <f>IF('5-digestif-viscéral hors vasc'!N34&lt;&gt;"",1,"")</f>
        <v/>
      </c>
      <c r="S163" s="11" t="str">
        <f>IF('5-digestif-viscéral hors vasc'!O34&lt;&gt;"",1,"")</f>
        <v/>
      </c>
      <c r="T163" s="11" t="str">
        <f>IF('5-digestif-viscéral hors vasc'!P34&lt;&gt;"",1,"")</f>
        <v/>
      </c>
      <c r="U163" s="11" t="str">
        <f>IF('5-digestif-viscéral hors vasc'!Q34&lt;&gt;"",1,"")</f>
        <v/>
      </c>
      <c r="V163" s="11" t="str">
        <f>IF('5-digestif-viscéral hors vasc'!R34&lt;&gt;"",1,"")</f>
        <v/>
      </c>
      <c r="W163" s="11" t="str">
        <f>IF('5-digestif-viscéral hors vasc'!S34&lt;&gt;"",1,"")</f>
        <v/>
      </c>
      <c r="X163" s="190" t="str">
        <f>IF('5-digestif-viscéral hors vasc'!T34&lt;&gt;"",'5-digestif-viscéral hors vasc'!T34,"")</f>
        <v/>
      </c>
      <c r="Y163" s="190" t="str">
        <f>IF('5-digestif-viscéral hors vasc'!U34&lt;&gt;"",'5-digestif-viscéral hors vasc'!U34,"")</f>
        <v/>
      </c>
      <c r="Z163" s="59"/>
    </row>
    <row r="164" spans="1:26" x14ac:dyDescent="0.25">
      <c r="B164" s="11">
        <v>163</v>
      </c>
      <c r="C164" s="190" t="s">
        <v>192</v>
      </c>
      <c r="D164" s="190" t="str">
        <f>IF('5-digestif-viscéral hors vasc'!A35&lt;&gt;"",'5-digestif-viscéral hors vasc'!A35,"")</f>
        <v/>
      </c>
      <c r="E164" s="190" t="str">
        <f t="shared" si="11"/>
        <v/>
      </c>
      <c r="F164" s="190" t="str">
        <f>IF('5-digestif-viscéral hors vasc'!B35&lt;&gt;"",'5-digestif-viscéral hors vasc'!B35,"")</f>
        <v/>
      </c>
      <c r="G164" s="11" t="str">
        <f>IF('5-digestif-viscéral hors vasc'!C35&lt;&gt;"",'5-digestif-viscéral hors vasc'!C35,"")</f>
        <v/>
      </c>
      <c r="H164" s="11" t="str">
        <f>IF('5-digestif-viscéral hors vasc'!D35&lt;&gt;"",1,"")</f>
        <v/>
      </c>
      <c r="I164" s="11" t="str">
        <f>IF('5-digestif-viscéral hors vasc'!E35&lt;&gt;"",1,"")</f>
        <v/>
      </c>
      <c r="J164" s="11" t="str">
        <f>IF('5-digestif-viscéral hors vasc'!F35&lt;&gt;"",1,"")</f>
        <v/>
      </c>
      <c r="K164" s="11" t="str">
        <f>IF('5-digestif-viscéral hors vasc'!G35&lt;&gt;"",1,"")</f>
        <v/>
      </c>
      <c r="L164" s="11" t="str">
        <f>IF('5-digestif-viscéral hors vasc'!H35&lt;&gt;"",1,"")</f>
        <v/>
      </c>
      <c r="M164" s="11" t="str">
        <f>IF('5-digestif-viscéral hors vasc'!I35&lt;&gt;"",1,"")</f>
        <v/>
      </c>
      <c r="N164" s="11" t="str">
        <f>IF('5-digestif-viscéral hors vasc'!J35&lt;&gt;"",1,"")</f>
        <v/>
      </c>
      <c r="O164" s="11" t="str">
        <f>IF('5-digestif-viscéral hors vasc'!K35&lt;&gt;"",1,"")</f>
        <v/>
      </c>
      <c r="P164" s="11" t="str">
        <f>IF('5-digestif-viscéral hors vasc'!L35&lt;&gt;"",1,"")</f>
        <v/>
      </c>
      <c r="Q164" s="11" t="str">
        <f>IF('5-digestif-viscéral hors vasc'!M35&lt;&gt;"",1,"")</f>
        <v/>
      </c>
      <c r="R164" s="11" t="str">
        <f>IF('5-digestif-viscéral hors vasc'!N35&lt;&gt;"",1,"")</f>
        <v/>
      </c>
      <c r="S164" s="11" t="str">
        <f>IF('5-digestif-viscéral hors vasc'!O35&lt;&gt;"",1,"")</f>
        <v/>
      </c>
      <c r="T164" s="11" t="str">
        <f>IF('5-digestif-viscéral hors vasc'!P35&lt;&gt;"",1,"")</f>
        <v/>
      </c>
      <c r="U164" s="11" t="str">
        <f>IF('5-digestif-viscéral hors vasc'!Q35&lt;&gt;"",1,"")</f>
        <v/>
      </c>
      <c r="V164" s="11" t="str">
        <f>IF('5-digestif-viscéral hors vasc'!R35&lt;&gt;"",1,"")</f>
        <v/>
      </c>
      <c r="W164" s="11" t="str">
        <f>IF('5-digestif-viscéral hors vasc'!S35&lt;&gt;"",1,"")</f>
        <v/>
      </c>
      <c r="X164" s="190" t="str">
        <f>IF('5-digestif-viscéral hors vasc'!T35&lt;&gt;"",'5-digestif-viscéral hors vasc'!T35,"")</f>
        <v/>
      </c>
      <c r="Y164" s="190" t="str">
        <f>IF('5-digestif-viscéral hors vasc'!U35&lt;&gt;"",'5-digestif-viscéral hors vasc'!U35,"")</f>
        <v/>
      </c>
      <c r="Z164" s="59"/>
    </row>
    <row r="165" spans="1:26" x14ac:dyDescent="0.25">
      <c r="B165" s="11">
        <v>164</v>
      </c>
      <c r="C165" s="190" t="s">
        <v>192</v>
      </c>
      <c r="D165" s="190" t="str">
        <f>IF('5-digestif-viscéral hors vasc'!A36&lt;&gt;"",'5-digestif-viscéral hors vasc'!A36,"")</f>
        <v/>
      </c>
      <c r="E165" s="190" t="str">
        <f t="shared" si="11"/>
        <v/>
      </c>
      <c r="F165" s="190" t="str">
        <f>IF('5-digestif-viscéral hors vasc'!B36&lt;&gt;"",'5-digestif-viscéral hors vasc'!B36,"")</f>
        <v/>
      </c>
      <c r="G165" s="11" t="str">
        <f>IF('5-digestif-viscéral hors vasc'!C36&lt;&gt;"",'5-digestif-viscéral hors vasc'!C36,"")</f>
        <v/>
      </c>
      <c r="H165" s="11" t="str">
        <f>IF('5-digestif-viscéral hors vasc'!D36&lt;&gt;"",1,"")</f>
        <v/>
      </c>
      <c r="I165" s="11" t="str">
        <f>IF('5-digestif-viscéral hors vasc'!E36&lt;&gt;"",1,"")</f>
        <v/>
      </c>
      <c r="J165" s="11" t="str">
        <f>IF('5-digestif-viscéral hors vasc'!F36&lt;&gt;"",1,"")</f>
        <v/>
      </c>
      <c r="K165" s="11" t="str">
        <f>IF('5-digestif-viscéral hors vasc'!G36&lt;&gt;"",1,"")</f>
        <v/>
      </c>
      <c r="L165" s="11" t="str">
        <f>IF('5-digestif-viscéral hors vasc'!H36&lt;&gt;"",1,"")</f>
        <v/>
      </c>
      <c r="M165" s="11" t="str">
        <f>IF('5-digestif-viscéral hors vasc'!I36&lt;&gt;"",1,"")</f>
        <v/>
      </c>
      <c r="N165" s="11" t="str">
        <f>IF('5-digestif-viscéral hors vasc'!J36&lt;&gt;"",1,"")</f>
        <v/>
      </c>
      <c r="O165" s="11" t="str">
        <f>IF('5-digestif-viscéral hors vasc'!K36&lt;&gt;"",1,"")</f>
        <v/>
      </c>
      <c r="P165" s="11" t="str">
        <f>IF('5-digestif-viscéral hors vasc'!L36&lt;&gt;"",1,"")</f>
        <v/>
      </c>
      <c r="Q165" s="11" t="str">
        <f>IF('5-digestif-viscéral hors vasc'!M36&lt;&gt;"",1,"")</f>
        <v/>
      </c>
      <c r="R165" s="11" t="str">
        <f>IF('5-digestif-viscéral hors vasc'!N36&lt;&gt;"",1,"")</f>
        <v/>
      </c>
      <c r="S165" s="11" t="str">
        <f>IF('5-digestif-viscéral hors vasc'!O36&lt;&gt;"",1,"")</f>
        <v/>
      </c>
      <c r="T165" s="11" t="str">
        <f>IF('5-digestif-viscéral hors vasc'!P36&lt;&gt;"",1,"")</f>
        <v/>
      </c>
      <c r="U165" s="11" t="str">
        <f>IF('5-digestif-viscéral hors vasc'!Q36&lt;&gt;"",1,"")</f>
        <v/>
      </c>
      <c r="V165" s="11" t="str">
        <f>IF('5-digestif-viscéral hors vasc'!R36&lt;&gt;"",1,"")</f>
        <v/>
      </c>
      <c r="W165" s="11" t="str">
        <f>IF('5-digestif-viscéral hors vasc'!S36&lt;&gt;"",1,"")</f>
        <v/>
      </c>
      <c r="X165" s="190" t="str">
        <f>IF('5-digestif-viscéral hors vasc'!T36&lt;&gt;"",'5-digestif-viscéral hors vasc'!T36,"")</f>
        <v/>
      </c>
      <c r="Y165" s="190" t="str">
        <f>IF('5-digestif-viscéral hors vasc'!U36&lt;&gt;"",'5-digestif-viscéral hors vasc'!U36,"")</f>
        <v/>
      </c>
      <c r="Z165" s="59"/>
    </row>
    <row r="166" spans="1:26" x14ac:dyDescent="0.25">
      <c r="B166" s="11">
        <v>165</v>
      </c>
      <c r="C166" s="190" t="s">
        <v>192</v>
      </c>
      <c r="D166" s="190" t="str">
        <f>IF('5-digestif-viscéral hors vasc'!A37&lt;&gt;"",'5-digestif-viscéral hors vasc'!A37,"")</f>
        <v/>
      </c>
      <c r="E166" s="190" t="str">
        <f t="shared" si="11"/>
        <v/>
      </c>
      <c r="F166" s="190" t="str">
        <f>IF('5-digestif-viscéral hors vasc'!B37&lt;&gt;"",'5-digestif-viscéral hors vasc'!B37,"")</f>
        <v/>
      </c>
      <c r="G166" s="11" t="str">
        <f>IF('5-digestif-viscéral hors vasc'!C37&lt;&gt;"",'5-digestif-viscéral hors vasc'!C37,"")</f>
        <v/>
      </c>
      <c r="H166" s="11" t="str">
        <f>IF('5-digestif-viscéral hors vasc'!D37&lt;&gt;"",1,"")</f>
        <v/>
      </c>
      <c r="I166" s="11" t="str">
        <f>IF('5-digestif-viscéral hors vasc'!E37&lt;&gt;"",1,"")</f>
        <v/>
      </c>
      <c r="J166" s="11" t="str">
        <f>IF('5-digestif-viscéral hors vasc'!F37&lt;&gt;"",1,"")</f>
        <v/>
      </c>
      <c r="K166" s="11" t="str">
        <f>IF('5-digestif-viscéral hors vasc'!G37&lt;&gt;"",1,"")</f>
        <v/>
      </c>
      <c r="L166" s="11" t="str">
        <f>IF('5-digestif-viscéral hors vasc'!H37&lt;&gt;"",1,"")</f>
        <v/>
      </c>
      <c r="M166" s="11" t="str">
        <f>IF('5-digestif-viscéral hors vasc'!I37&lt;&gt;"",1,"")</f>
        <v/>
      </c>
      <c r="N166" s="11" t="str">
        <f>IF('5-digestif-viscéral hors vasc'!J37&lt;&gt;"",1,"")</f>
        <v/>
      </c>
      <c r="O166" s="11" t="str">
        <f>IF('5-digestif-viscéral hors vasc'!K37&lt;&gt;"",1,"")</f>
        <v/>
      </c>
      <c r="P166" s="11" t="str">
        <f>IF('5-digestif-viscéral hors vasc'!L37&lt;&gt;"",1,"")</f>
        <v/>
      </c>
      <c r="Q166" s="11" t="str">
        <f>IF('5-digestif-viscéral hors vasc'!M37&lt;&gt;"",1,"")</f>
        <v/>
      </c>
      <c r="R166" s="11" t="str">
        <f>IF('5-digestif-viscéral hors vasc'!N37&lt;&gt;"",1,"")</f>
        <v/>
      </c>
      <c r="S166" s="11" t="str">
        <f>IF('5-digestif-viscéral hors vasc'!O37&lt;&gt;"",1,"")</f>
        <v/>
      </c>
      <c r="T166" s="11" t="str">
        <f>IF('5-digestif-viscéral hors vasc'!P37&lt;&gt;"",1,"")</f>
        <v/>
      </c>
      <c r="U166" s="11" t="str">
        <f>IF('5-digestif-viscéral hors vasc'!Q37&lt;&gt;"",1,"")</f>
        <v/>
      </c>
      <c r="V166" s="11" t="str">
        <f>IF('5-digestif-viscéral hors vasc'!R37&lt;&gt;"",1,"")</f>
        <v/>
      </c>
      <c r="W166" s="11" t="str">
        <f>IF('5-digestif-viscéral hors vasc'!S37&lt;&gt;"",1,"")</f>
        <v/>
      </c>
      <c r="X166" s="190" t="str">
        <f>IF('5-digestif-viscéral hors vasc'!T37&lt;&gt;"",'5-digestif-viscéral hors vasc'!T37,"")</f>
        <v/>
      </c>
      <c r="Y166" s="190" t="str">
        <f>IF('5-digestif-viscéral hors vasc'!U37&lt;&gt;"",'5-digestif-viscéral hors vasc'!U37,"")</f>
        <v/>
      </c>
      <c r="Z166" s="59"/>
    </row>
    <row r="167" spans="1:26" x14ac:dyDescent="0.25">
      <c r="B167" s="11">
        <v>166</v>
      </c>
      <c r="C167" s="190" t="s">
        <v>192</v>
      </c>
      <c r="D167" s="190" t="str">
        <f>IF('5-digestif-viscéral hors vasc'!A38&lt;&gt;"",'5-digestif-viscéral hors vasc'!A38,"")</f>
        <v/>
      </c>
      <c r="E167" s="190" t="str">
        <f t="shared" si="11"/>
        <v/>
      </c>
      <c r="F167" s="190" t="str">
        <f>IF('5-digestif-viscéral hors vasc'!B38&lt;&gt;"",'5-digestif-viscéral hors vasc'!B38,"")</f>
        <v/>
      </c>
      <c r="G167" s="11" t="str">
        <f>IF('5-digestif-viscéral hors vasc'!C38&lt;&gt;"",'5-digestif-viscéral hors vasc'!C38,"")</f>
        <v/>
      </c>
      <c r="H167" s="11" t="str">
        <f>IF('5-digestif-viscéral hors vasc'!D38&lt;&gt;"",1,"")</f>
        <v/>
      </c>
      <c r="I167" s="11" t="str">
        <f>IF('5-digestif-viscéral hors vasc'!E38&lt;&gt;"",1,"")</f>
        <v/>
      </c>
      <c r="J167" s="11" t="str">
        <f>IF('5-digestif-viscéral hors vasc'!F38&lt;&gt;"",1,"")</f>
        <v/>
      </c>
      <c r="K167" s="11" t="str">
        <f>IF('5-digestif-viscéral hors vasc'!G38&lt;&gt;"",1,"")</f>
        <v/>
      </c>
      <c r="L167" s="11" t="str">
        <f>IF('5-digestif-viscéral hors vasc'!H38&lt;&gt;"",1,"")</f>
        <v/>
      </c>
      <c r="M167" s="11" t="str">
        <f>IF('5-digestif-viscéral hors vasc'!I38&lt;&gt;"",1,"")</f>
        <v/>
      </c>
      <c r="N167" s="11" t="str">
        <f>IF('5-digestif-viscéral hors vasc'!J38&lt;&gt;"",1,"")</f>
        <v/>
      </c>
      <c r="O167" s="11" t="str">
        <f>IF('5-digestif-viscéral hors vasc'!K38&lt;&gt;"",1,"")</f>
        <v/>
      </c>
      <c r="P167" s="11" t="str">
        <f>IF('5-digestif-viscéral hors vasc'!L38&lt;&gt;"",1,"")</f>
        <v/>
      </c>
      <c r="Q167" s="11" t="str">
        <f>IF('5-digestif-viscéral hors vasc'!M38&lt;&gt;"",1,"")</f>
        <v/>
      </c>
      <c r="R167" s="11" t="str">
        <f>IF('5-digestif-viscéral hors vasc'!N38&lt;&gt;"",1,"")</f>
        <v/>
      </c>
      <c r="S167" s="11" t="str">
        <f>IF('5-digestif-viscéral hors vasc'!O38&lt;&gt;"",1,"")</f>
        <v/>
      </c>
      <c r="T167" s="11" t="str">
        <f>IF('5-digestif-viscéral hors vasc'!P38&lt;&gt;"",1,"")</f>
        <v/>
      </c>
      <c r="U167" s="11" t="str">
        <f>IF('5-digestif-viscéral hors vasc'!Q38&lt;&gt;"",1,"")</f>
        <v/>
      </c>
      <c r="V167" s="11" t="str">
        <f>IF('5-digestif-viscéral hors vasc'!R38&lt;&gt;"",1,"")</f>
        <v/>
      </c>
      <c r="W167" s="11" t="str">
        <f>IF('5-digestif-viscéral hors vasc'!S38&lt;&gt;"",1,"")</f>
        <v/>
      </c>
      <c r="X167" s="190" t="str">
        <f>IF('5-digestif-viscéral hors vasc'!T38&lt;&gt;"",'5-digestif-viscéral hors vasc'!T38,"")</f>
        <v/>
      </c>
      <c r="Y167" s="190" t="str">
        <f>IF('5-digestif-viscéral hors vasc'!U38&lt;&gt;"",'5-digestif-viscéral hors vasc'!U38,"")</f>
        <v/>
      </c>
      <c r="Z167" s="59"/>
    </row>
    <row r="168" spans="1:26" x14ac:dyDescent="0.25">
      <c r="B168" s="11">
        <v>167</v>
      </c>
      <c r="C168" s="190" t="s">
        <v>192</v>
      </c>
      <c r="D168" s="190" t="str">
        <f>IF('5-digestif-viscéral hors vasc'!A39&lt;&gt;"",'5-digestif-viscéral hors vasc'!A39,"")</f>
        <v/>
      </c>
      <c r="E168" s="190" t="str">
        <f t="shared" si="11"/>
        <v/>
      </c>
      <c r="F168" s="190" t="str">
        <f>IF('5-digestif-viscéral hors vasc'!B39&lt;&gt;"",'5-digestif-viscéral hors vasc'!B39,"")</f>
        <v/>
      </c>
      <c r="G168" s="11" t="str">
        <f>IF('5-digestif-viscéral hors vasc'!C39&lt;&gt;"",'5-digestif-viscéral hors vasc'!C39,"")</f>
        <v/>
      </c>
      <c r="H168" s="11" t="str">
        <f>IF('5-digestif-viscéral hors vasc'!D39&lt;&gt;"",1,"")</f>
        <v/>
      </c>
      <c r="I168" s="11" t="str">
        <f>IF('5-digestif-viscéral hors vasc'!E39&lt;&gt;"",1,"")</f>
        <v/>
      </c>
      <c r="J168" s="11" t="str">
        <f>IF('5-digestif-viscéral hors vasc'!F39&lt;&gt;"",1,"")</f>
        <v/>
      </c>
      <c r="K168" s="11" t="str">
        <f>IF('5-digestif-viscéral hors vasc'!G39&lt;&gt;"",1,"")</f>
        <v/>
      </c>
      <c r="L168" s="11" t="str">
        <f>IF('5-digestif-viscéral hors vasc'!H39&lt;&gt;"",1,"")</f>
        <v/>
      </c>
      <c r="M168" s="11" t="str">
        <f>IF('5-digestif-viscéral hors vasc'!I39&lt;&gt;"",1,"")</f>
        <v/>
      </c>
      <c r="N168" s="11" t="str">
        <f>IF('5-digestif-viscéral hors vasc'!J39&lt;&gt;"",1,"")</f>
        <v/>
      </c>
      <c r="O168" s="11" t="str">
        <f>IF('5-digestif-viscéral hors vasc'!K39&lt;&gt;"",1,"")</f>
        <v/>
      </c>
      <c r="P168" s="11" t="str">
        <f>IF('5-digestif-viscéral hors vasc'!L39&lt;&gt;"",1,"")</f>
        <v/>
      </c>
      <c r="Q168" s="11" t="str">
        <f>IF('5-digestif-viscéral hors vasc'!M39&lt;&gt;"",1,"")</f>
        <v/>
      </c>
      <c r="R168" s="11" t="str">
        <f>IF('5-digestif-viscéral hors vasc'!N39&lt;&gt;"",1,"")</f>
        <v/>
      </c>
      <c r="S168" s="11" t="str">
        <f>IF('5-digestif-viscéral hors vasc'!O39&lt;&gt;"",1,"")</f>
        <v/>
      </c>
      <c r="T168" s="11" t="str">
        <f>IF('5-digestif-viscéral hors vasc'!P39&lt;&gt;"",1,"")</f>
        <v/>
      </c>
      <c r="U168" s="11" t="str">
        <f>IF('5-digestif-viscéral hors vasc'!Q39&lt;&gt;"",1,"")</f>
        <v/>
      </c>
      <c r="V168" s="11" t="str">
        <f>IF('5-digestif-viscéral hors vasc'!R39&lt;&gt;"",1,"")</f>
        <v/>
      </c>
      <c r="W168" s="11" t="str">
        <f>IF('5-digestif-viscéral hors vasc'!S39&lt;&gt;"",1,"")</f>
        <v/>
      </c>
      <c r="X168" s="190" t="str">
        <f>IF('5-digestif-viscéral hors vasc'!T39&lt;&gt;"",'5-digestif-viscéral hors vasc'!T39,"")</f>
        <v/>
      </c>
      <c r="Y168" s="190" t="str">
        <f>IF('5-digestif-viscéral hors vasc'!U39&lt;&gt;"",'5-digestif-viscéral hors vasc'!U39,"")</f>
        <v/>
      </c>
      <c r="Z168" s="59"/>
    </row>
    <row r="169" spans="1:26" x14ac:dyDescent="0.25">
      <c r="B169" s="11">
        <v>168</v>
      </c>
      <c r="C169" s="190" t="s">
        <v>192</v>
      </c>
      <c r="D169" s="190" t="str">
        <f>IF('5-digestif-viscéral hors vasc'!A40&lt;&gt;"",'5-digestif-viscéral hors vasc'!A40,"")</f>
        <v/>
      </c>
      <c r="E169" s="190" t="str">
        <f t="shared" si="11"/>
        <v/>
      </c>
      <c r="F169" s="190" t="str">
        <f>IF('5-digestif-viscéral hors vasc'!B40&lt;&gt;"",'5-digestif-viscéral hors vasc'!B40,"")</f>
        <v/>
      </c>
      <c r="G169" s="11" t="str">
        <f>IF('5-digestif-viscéral hors vasc'!C40&lt;&gt;"",'5-digestif-viscéral hors vasc'!C40,"")</f>
        <v/>
      </c>
      <c r="H169" s="11" t="str">
        <f>IF('5-digestif-viscéral hors vasc'!D40&lt;&gt;"",1,"")</f>
        <v/>
      </c>
      <c r="I169" s="11" t="str">
        <f>IF('5-digestif-viscéral hors vasc'!E40&lt;&gt;"",1,"")</f>
        <v/>
      </c>
      <c r="J169" s="11" t="str">
        <f>IF('5-digestif-viscéral hors vasc'!F40&lt;&gt;"",1,"")</f>
        <v/>
      </c>
      <c r="K169" s="11" t="str">
        <f>IF('5-digestif-viscéral hors vasc'!G40&lt;&gt;"",1,"")</f>
        <v/>
      </c>
      <c r="L169" s="11" t="str">
        <f>IF('5-digestif-viscéral hors vasc'!H40&lt;&gt;"",1,"")</f>
        <v/>
      </c>
      <c r="M169" s="11" t="str">
        <f>IF('5-digestif-viscéral hors vasc'!I40&lt;&gt;"",1,"")</f>
        <v/>
      </c>
      <c r="N169" s="11" t="str">
        <f>IF('5-digestif-viscéral hors vasc'!J40&lt;&gt;"",1,"")</f>
        <v/>
      </c>
      <c r="O169" s="11" t="str">
        <f>IF('5-digestif-viscéral hors vasc'!K40&lt;&gt;"",1,"")</f>
        <v/>
      </c>
      <c r="P169" s="11" t="str">
        <f>IF('5-digestif-viscéral hors vasc'!L40&lt;&gt;"",1,"")</f>
        <v/>
      </c>
      <c r="Q169" s="11" t="str">
        <f>IF('5-digestif-viscéral hors vasc'!M40&lt;&gt;"",1,"")</f>
        <v/>
      </c>
      <c r="R169" s="11" t="str">
        <f>IF('5-digestif-viscéral hors vasc'!N40&lt;&gt;"",1,"")</f>
        <v/>
      </c>
      <c r="S169" s="11" t="str">
        <f>IF('5-digestif-viscéral hors vasc'!O40&lt;&gt;"",1,"")</f>
        <v/>
      </c>
      <c r="T169" s="11" t="str">
        <f>IF('5-digestif-viscéral hors vasc'!P40&lt;&gt;"",1,"")</f>
        <v/>
      </c>
      <c r="U169" s="11" t="str">
        <f>IF('5-digestif-viscéral hors vasc'!Q40&lt;&gt;"",1,"")</f>
        <v/>
      </c>
      <c r="V169" s="11" t="str">
        <f>IF('5-digestif-viscéral hors vasc'!R40&lt;&gt;"",1,"")</f>
        <v/>
      </c>
      <c r="W169" s="11" t="str">
        <f>IF('5-digestif-viscéral hors vasc'!S40&lt;&gt;"",1,"")</f>
        <v/>
      </c>
      <c r="X169" s="190" t="str">
        <f>IF('5-digestif-viscéral hors vasc'!T40&lt;&gt;"",'5-digestif-viscéral hors vasc'!T40,"")</f>
        <v/>
      </c>
      <c r="Y169" s="190" t="str">
        <f>IF('5-digestif-viscéral hors vasc'!U40&lt;&gt;"",'5-digestif-viscéral hors vasc'!U40,"")</f>
        <v/>
      </c>
      <c r="Z169" s="59"/>
    </row>
    <row r="170" spans="1:26" x14ac:dyDescent="0.25">
      <c r="B170" s="11">
        <v>169</v>
      </c>
      <c r="C170" s="190" t="s">
        <v>192</v>
      </c>
      <c r="D170" s="190" t="str">
        <f>IF('5-digestif-viscéral hors vasc'!A41&lt;&gt;"",'5-digestif-viscéral hors vasc'!A41,"")</f>
        <v/>
      </c>
      <c r="E170" s="190" t="str">
        <f t="shared" si="11"/>
        <v/>
      </c>
      <c r="F170" s="190" t="str">
        <f>IF('5-digestif-viscéral hors vasc'!B41&lt;&gt;"",'5-digestif-viscéral hors vasc'!B41,"")</f>
        <v/>
      </c>
      <c r="G170" s="11" t="str">
        <f>IF('5-digestif-viscéral hors vasc'!C41&lt;&gt;"",'5-digestif-viscéral hors vasc'!C41,"")</f>
        <v/>
      </c>
      <c r="H170" s="11" t="str">
        <f>IF('5-digestif-viscéral hors vasc'!D41&lt;&gt;"",1,"")</f>
        <v/>
      </c>
      <c r="I170" s="11" t="str">
        <f>IF('5-digestif-viscéral hors vasc'!E41&lt;&gt;"",1,"")</f>
        <v/>
      </c>
      <c r="J170" s="11" t="str">
        <f>IF('5-digestif-viscéral hors vasc'!F41&lt;&gt;"",1,"")</f>
        <v/>
      </c>
      <c r="K170" s="11" t="str">
        <f>IF('5-digestif-viscéral hors vasc'!G41&lt;&gt;"",1,"")</f>
        <v/>
      </c>
      <c r="L170" s="11" t="str">
        <f>IF('5-digestif-viscéral hors vasc'!H41&lt;&gt;"",1,"")</f>
        <v/>
      </c>
      <c r="M170" s="11" t="str">
        <f>IF('5-digestif-viscéral hors vasc'!I41&lt;&gt;"",1,"")</f>
        <v/>
      </c>
      <c r="N170" s="11" t="str">
        <f>IF('5-digestif-viscéral hors vasc'!J41&lt;&gt;"",1,"")</f>
        <v/>
      </c>
      <c r="O170" s="11" t="str">
        <f>IF('5-digestif-viscéral hors vasc'!K41&lt;&gt;"",1,"")</f>
        <v/>
      </c>
      <c r="P170" s="11" t="str">
        <f>IF('5-digestif-viscéral hors vasc'!L41&lt;&gt;"",1,"")</f>
        <v/>
      </c>
      <c r="Q170" s="11" t="str">
        <f>IF('5-digestif-viscéral hors vasc'!M41&lt;&gt;"",1,"")</f>
        <v/>
      </c>
      <c r="R170" s="11" t="str">
        <f>IF('5-digestif-viscéral hors vasc'!N41&lt;&gt;"",1,"")</f>
        <v/>
      </c>
      <c r="S170" s="11" t="str">
        <f>IF('5-digestif-viscéral hors vasc'!O41&lt;&gt;"",1,"")</f>
        <v/>
      </c>
      <c r="T170" s="11" t="str">
        <f>IF('5-digestif-viscéral hors vasc'!P41&lt;&gt;"",1,"")</f>
        <v/>
      </c>
      <c r="U170" s="11" t="str">
        <f>IF('5-digestif-viscéral hors vasc'!Q41&lt;&gt;"",1,"")</f>
        <v/>
      </c>
      <c r="V170" s="11" t="str">
        <f>IF('5-digestif-viscéral hors vasc'!R41&lt;&gt;"",1,"")</f>
        <v/>
      </c>
      <c r="W170" s="11" t="str">
        <f>IF('5-digestif-viscéral hors vasc'!S41&lt;&gt;"",1,"")</f>
        <v/>
      </c>
      <c r="X170" s="190" t="str">
        <f>IF('5-digestif-viscéral hors vasc'!T41&lt;&gt;"",'5-digestif-viscéral hors vasc'!T41,"")</f>
        <v/>
      </c>
      <c r="Y170" s="190" t="str">
        <f>IF('5-digestif-viscéral hors vasc'!U41&lt;&gt;"",'5-digestif-viscéral hors vasc'!U41,"")</f>
        <v/>
      </c>
      <c r="Z170" s="59"/>
    </row>
    <row r="171" spans="1:26" x14ac:dyDescent="0.25">
      <c r="B171" s="11">
        <v>170</v>
      </c>
      <c r="C171" s="190" t="s">
        <v>192</v>
      </c>
      <c r="D171" s="190" t="str">
        <f>IF('5-digestif-viscéral hors vasc'!A42&lt;&gt;"",'5-digestif-viscéral hors vasc'!A42,"")</f>
        <v/>
      </c>
      <c r="E171" s="190" t="str">
        <f t="shared" si="11"/>
        <v/>
      </c>
      <c r="F171" s="190" t="str">
        <f>IF('5-digestif-viscéral hors vasc'!B42&lt;&gt;"",'5-digestif-viscéral hors vasc'!B42,"")</f>
        <v/>
      </c>
      <c r="G171" s="11" t="str">
        <f>IF('5-digestif-viscéral hors vasc'!C42&lt;&gt;"",'5-digestif-viscéral hors vasc'!C42,"")</f>
        <v/>
      </c>
      <c r="H171" s="11" t="str">
        <f>IF('5-digestif-viscéral hors vasc'!D42&lt;&gt;"",1,"")</f>
        <v/>
      </c>
      <c r="I171" s="11" t="str">
        <f>IF('5-digestif-viscéral hors vasc'!E42&lt;&gt;"",1,"")</f>
        <v/>
      </c>
      <c r="J171" s="11" t="str">
        <f>IF('5-digestif-viscéral hors vasc'!F42&lt;&gt;"",1,"")</f>
        <v/>
      </c>
      <c r="K171" s="11" t="str">
        <f>IF('5-digestif-viscéral hors vasc'!G42&lt;&gt;"",1,"")</f>
        <v/>
      </c>
      <c r="L171" s="11" t="str">
        <f>IF('5-digestif-viscéral hors vasc'!H42&lt;&gt;"",1,"")</f>
        <v/>
      </c>
      <c r="M171" s="11" t="str">
        <f>IF('5-digestif-viscéral hors vasc'!I42&lt;&gt;"",1,"")</f>
        <v/>
      </c>
      <c r="N171" s="11" t="str">
        <f>IF('5-digestif-viscéral hors vasc'!J42&lt;&gt;"",1,"")</f>
        <v/>
      </c>
      <c r="O171" s="11" t="str">
        <f>IF('5-digestif-viscéral hors vasc'!K42&lt;&gt;"",1,"")</f>
        <v/>
      </c>
      <c r="P171" s="11" t="str">
        <f>IF('5-digestif-viscéral hors vasc'!L42&lt;&gt;"",1,"")</f>
        <v/>
      </c>
      <c r="Q171" s="11" t="str">
        <f>IF('5-digestif-viscéral hors vasc'!M42&lt;&gt;"",1,"")</f>
        <v/>
      </c>
      <c r="R171" s="11" t="str">
        <f>IF('5-digestif-viscéral hors vasc'!N42&lt;&gt;"",1,"")</f>
        <v/>
      </c>
      <c r="S171" s="11" t="str">
        <f>IF('5-digestif-viscéral hors vasc'!O42&lt;&gt;"",1,"")</f>
        <v/>
      </c>
      <c r="T171" s="11" t="str">
        <f>IF('5-digestif-viscéral hors vasc'!P42&lt;&gt;"",1,"")</f>
        <v/>
      </c>
      <c r="U171" s="11" t="str">
        <f>IF('5-digestif-viscéral hors vasc'!Q42&lt;&gt;"",1,"")</f>
        <v/>
      </c>
      <c r="V171" s="11" t="str">
        <f>IF('5-digestif-viscéral hors vasc'!R42&lt;&gt;"",1,"")</f>
        <v/>
      </c>
      <c r="W171" s="11" t="str">
        <f>IF('5-digestif-viscéral hors vasc'!S42&lt;&gt;"",1,"")</f>
        <v/>
      </c>
      <c r="X171" s="190" t="str">
        <f>IF('5-digestif-viscéral hors vasc'!T42&lt;&gt;"",'5-digestif-viscéral hors vasc'!T42,"")</f>
        <v/>
      </c>
      <c r="Y171" s="190" t="str">
        <f>IF('5-digestif-viscéral hors vasc'!U42&lt;&gt;"",'5-digestif-viscéral hors vasc'!U42,"")</f>
        <v/>
      </c>
      <c r="Z171" s="59"/>
    </row>
    <row r="172" spans="1:26" x14ac:dyDescent="0.25">
      <c r="B172" s="11">
        <v>171</v>
      </c>
      <c r="C172" s="190" t="s">
        <v>192</v>
      </c>
      <c r="D172" s="190" t="str">
        <f>IF('5-digestif-viscéral hors vasc'!A43&lt;&gt;"",'5-digestif-viscéral hors vasc'!A43,"")</f>
        <v/>
      </c>
      <c r="E172" s="190" t="str">
        <f t="shared" si="11"/>
        <v/>
      </c>
      <c r="F172" s="190" t="str">
        <f>IF('5-digestif-viscéral hors vasc'!B43&lt;&gt;"",'5-digestif-viscéral hors vasc'!B43,"")</f>
        <v/>
      </c>
      <c r="G172" s="11" t="str">
        <f>IF('5-digestif-viscéral hors vasc'!C43&lt;&gt;"",'5-digestif-viscéral hors vasc'!C43,"")</f>
        <v/>
      </c>
      <c r="H172" s="11" t="str">
        <f>IF('5-digestif-viscéral hors vasc'!D43&lt;&gt;"",1,"")</f>
        <v/>
      </c>
      <c r="I172" s="11" t="str">
        <f>IF('5-digestif-viscéral hors vasc'!E43&lt;&gt;"",1,"")</f>
        <v/>
      </c>
      <c r="J172" s="11" t="str">
        <f>IF('5-digestif-viscéral hors vasc'!F43&lt;&gt;"",1,"")</f>
        <v/>
      </c>
      <c r="K172" s="11" t="str">
        <f>IF('5-digestif-viscéral hors vasc'!G43&lt;&gt;"",1,"")</f>
        <v/>
      </c>
      <c r="L172" s="11" t="str">
        <f>IF('5-digestif-viscéral hors vasc'!H43&lt;&gt;"",1,"")</f>
        <v/>
      </c>
      <c r="M172" s="11" t="str">
        <f>IF('5-digestif-viscéral hors vasc'!I43&lt;&gt;"",1,"")</f>
        <v/>
      </c>
      <c r="N172" s="11" t="str">
        <f>IF('5-digestif-viscéral hors vasc'!J43&lt;&gt;"",1,"")</f>
        <v/>
      </c>
      <c r="O172" s="11" t="str">
        <f>IF('5-digestif-viscéral hors vasc'!K43&lt;&gt;"",1,"")</f>
        <v/>
      </c>
      <c r="P172" s="11" t="str">
        <f>IF('5-digestif-viscéral hors vasc'!L43&lt;&gt;"",1,"")</f>
        <v/>
      </c>
      <c r="Q172" s="11" t="str">
        <f>IF('5-digestif-viscéral hors vasc'!M43&lt;&gt;"",1,"")</f>
        <v/>
      </c>
      <c r="R172" s="11" t="str">
        <f>IF('5-digestif-viscéral hors vasc'!N43&lt;&gt;"",1,"")</f>
        <v/>
      </c>
      <c r="S172" s="11" t="str">
        <f>IF('5-digestif-viscéral hors vasc'!O43&lt;&gt;"",1,"")</f>
        <v/>
      </c>
      <c r="T172" s="11" t="str">
        <f>IF('5-digestif-viscéral hors vasc'!P43&lt;&gt;"",1,"")</f>
        <v/>
      </c>
      <c r="U172" s="11" t="str">
        <f>IF('5-digestif-viscéral hors vasc'!Q43&lt;&gt;"",1,"")</f>
        <v/>
      </c>
      <c r="V172" s="11" t="str">
        <f>IF('5-digestif-viscéral hors vasc'!R43&lt;&gt;"",1,"")</f>
        <v/>
      </c>
      <c r="W172" s="11" t="str">
        <f>IF('5-digestif-viscéral hors vasc'!S43&lt;&gt;"",1,"")</f>
        <v/>
      </c>
      <c r="X172" s="190" t="str">
        <f>IF('5-digestif-viscéral hors vasc'!T43&lt;&gt;"",'5-digestif-viscéral hors vasc'!T43,"")</f>
        <v/>
      </c>
      <c r="Y172" s="190" t="str">
        <f>IF('5-digestif-viscéral hors vasc'!U43&lt;&gt;"",'5-digestif-viscéral hors vasc'!U43,"")</f>
        <v/>
      </c>
      <c r="Z172" s="59"/>
    </row>
    <row r="173" spans="1:26" x14ac:dyDescent="0.25">
      <c r="A173" s="191"/>
      <c r="B173" s="13">
        <v>172</v>
      </c>
      <c r="C173" s="191" t="s">
        <v>192</v>
      </c>
      <c r="D173" s="191" t="str">
        <f>IF('5-digestif-viscéral hors vasc'!A44&lt;&gt;"",'5-digestif-viscéral hors vasc'!A44,"")</f>
        <v/>
      </c>
      <c r="E173" s="191" t="str">
        <f t="shared" si="11"/>
        <v/>
      </c>
      <c r="F173" s="191" t="str">
        <f>IF('5-digestif-viscéral hors vasc'!B44&lt;&gt;"",'5-digestif-viscéral hors vasc'!B44,"")</f>
        <v/>
      </c>
      <c r="G173" s="13" t="str">
        <f>IF('5-digestif-viscéral hors vasc'!C44&lt;&gt;"",'5-digestif-viscéral hors vasc'!C44,"")</f>
        <v/>
      </c>
      <c r="H173" s="13" t="str">
        <f>IF('5-digestif-viscéral hors vasc'!D44&lt;&gt;"",1,"")</f>
        <v/>
      </c>
      <c r="I173" s="13" t="str">
        <f>IF('5-digestif-viscéral hors vasc'!E44&lt;&gt;"",1,"")</f>
        <v/>
      </c>
      <c r="J173" s="13" t="str">
        <f>IF('5-digestif-viscéral hors vasc'!F44&lt;&gt;"",1,"")</f>
        <v/>
      </c>
      <c r="K173" s="13" t="str">
        <f>IF('5-digestif-viscéral hors vasc'!G44&lt;&gt;"",1,"")</f>
        <v/>
      </c>
      <c r="L173" s="13" t="str">
        <f>IF('5-digestif-viscéral hors vasc'!H44&lt;&gt;"",1,"")</f>
        <v/>
      </c>
      <c r="M173" s="13" t="str">
        <f>IF('5-digestif-viscéral hors vasc'!I44&lt;&gt;"",1,"")</f>
        <v/>
      </c>
      <c r="N173" s="13" t="str">
        <f>IF('5-digestif-viscéral hors vasc'!J44&lt;&gt;"",1,"")</f>
        <v/>
      </c>
      <c r="O173" s="13" t="str">
        <f>IF('5-digestif-viscéral hors vasc'!K44&lt;&gt;"",1,"")</f>
        <v/>
      </c>
      <c r="P173" s="13" t="str">
        <f>IF('5-digestif-viscéral hors vasc'!L44&lt;&gt;"",1,"")</f>
        <v/>
      </c>
      <c r="Q173" s="13" t="str">
        <f>IF('5-digestif-viscéral hors vasc'!M44&lt;&gt;"",1,"")</f>
        <v/>
      </c>
      <c r="R173" s="13" t="str">
        <f>IF('5-digestif-viscéral hors vasc'!N44&lt;&gt;"",1,"")</f>
        <v/>
      </c>
      <c r="S173" s="13" t="str">
        <f>IF('5-digestif-viscéral hors vasc'!O44&lt;&gt;"",1,"")</f>
        <v/>
      </c>
      <c r="T173" s="13" t="str">
        <f>IF('5-digestif-viscéral hors vasc'!P44&lt;&gt;"",1,"")</f>
        <v/>
      </c>
      <c r="U173" s="13" t="str">
        <f>IF('5-digestif-viscéral hors vasc'!Q44&lt;&gt;"",1,"")</f>
        <v/>
      </c>
      <c r="V173" s="13" t="str">
        <f>IF('5-digestif-viscéral hors vasc'!R44&lt;&gt;"",1,"")</f>
        <v/>
      </c>
      <c r="W173" s="13" t="str">
        <f>IF('5-digestif-viscéral hors vasc'!S44&lt;&gt;"",1,"")</f>
        <v/>
      </c>
      <c r="X173" s="191" t="str">
        <f>IF('5-digestif-viscéral hors vasc'!T44&lt;&gt;"",'5-digestif-viscéral hors vasc'!T44,"")</f>
        <v/>
      </c>
      <c r="Y173" s="191" t="str">
        <f>IF('5-digestif-viscéral hors vasc'!U44&lt;&gt;"",'5-digestif-viscéral hors vasc'!U44,"")</f>
        <v/>
      </c>
      <c r="Z173" s="5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G8" sqref="G8"/>
    </sheetView>
  </sheetViews>
  <sheetFormatPr baseColWidth="10" defaultColWidth="11.42578125" defaultRowHeight="15" x14ac:dyDescent="0.25"/>
  <cols>
    <col min="1" max="1" width="58.42578125" style="57" customWidth="1"/>
    <col min="2" max="2" width="24.140625" style="4" customWidth="1"/>
    <col min="3" max="3" width="37" style="4" bestFit="1" customWidth="1"/>
    <col min="4" max="16384" width="11.42578125" style="4"/>
  </cols>
  <sheetData>
    <row r="1" spans="1:3" x14ac:dyDescent="0.25">
      <c r="A1" s="47" t="s">
        <v>157</v>
      </c>
      <c r="B1" s="47" t="s">
        <v>158</v>
      </c>
      <c r="C1" s="47" t="s">
        <v>159</v>
      </c>
    </row>
    <row r="2" spans="1:3" x14ac:dyDescent="0.25">
      <c r="A2" s="48" t="s">
        <v>155</v>
      </c>
      <c r="B2" s="49" t="s">
        <v>161</v>
      </c>
      <c r="C2" s="49" t="s">
        <v>182</v>
      </c>
    </row>
    <row r="3" spans="1:3" x14ac:dyDescent="0.25">
      <c r="A3" s="48" t="s">
        <v>156</v>
      </c>
      <c r="B3" s="49" t="s">
        <v>160</v>
      </c>
      <c r="C3" s="49" t="s">
        <v>182</v>
      </c>
    </row>
    <row r="4" spans="1:3" ht="75" x14ac:dyDescent="0.25">
      <c r="A4" s="48" t="s">
        <v>186</v>
      </c>
      <c r="B4" s="49" t="s">
        <v>187</v>
      </c>
      <c r="C4" s="50" t="s">
        <v>185</v>
      </c>
    </row>
    <row r="5" spans="1:3" x14ac:dyDescent="0.25">
      <c r="A5" s="51" t="s">
        <v>136</v>
      </c>
      <c r="B5" s="49" t="s">
        <v>162</v>
      </c>
      <c r="C5" s="49" t="s">
        <v>183</v>
      </c>
    </row>
    <row r="6" spans="1:3" x14ac:dyDescent="0.25">
      <c r="A6" s="130"/>
      <c r="B6" s="49" t="s">
        <v>194</v>
      </c>
      <c r="C6" s="49" t="s">
        <v>195</v>
      </c>
    </row>
    <row r="7" spans="1:3" x14ac:dyDescent="0.25">
      <c r="A7" s="51" t="s">
        <v>137</v>
      </c>
      <c r="B7" s="49" t="s">
        <v>163</v>
      </c>
      <c r="C7" s="49" t="s">
        <v>183</v>
      </c>
    </row>
    <row r="8" spans="1:3" x14ac:dyDescent="0.25">
      <c r="A8" s="52" t="s">
        <v>138</v>
      </c>
      <c r="B8" s="49" t="s">
        <v>164</v>
      </c>
      <c r="C8" s="49" t="s">
        <v>193</v>
      </c>
    </row>
    <row r="9" spans="1:3" x14ac:dyDescent="0.25">
      <c r="A9" s="21" t="s">
        <v>139</v>
      </c>
      <c r="B9" s="49" t="s">
        <v>166</v>
      </c>
      <c r="C9" s="49" t="s">
        <v>184</v>
      </c>
    </row>
    <row r="10" spans="1:3" x14ac:dyDescent="0.25">
      <c r="A10" s="53" t="s">
        <v>140</v>
      </c>
      <c r="B10" s="49" t="s">
        <v>167</v>
      </c>
      <c r="C10" s="49" t="s">
        <v>184</v>
      </c>
    </row>
    <row r="11" spans="1:3" x14ac:dyDescent="0.25">
      <c r="A11" s="21" t="s">
        <v>141</v>
      </c>
      <c r="B11" s="49" t="s">
        <v>168</v>
      </c>
      <c r="C11" s="49" t="s">
        <v>184</v>
      </c>
    </row>
    <row r="12" spans="1:3" x14ac:dyDescent="0.25">
      <c r="A12" s="54" t="s">
        <v>142</v>
      </c>
      <c r="B12" s="49" t="s">
        <v>169</v>
      </c>
      <c r="C12" s="49" t="s">
        <v>184</v>
      </c>
    </row>
    <row r="13" spans="1:3" x14ac:dyDescent="0.25">
      <c r="A13" s="53" t="s">
        <v>143</v>
      </c>
      <c r="B13" s="49" t="s">
        <v>170</v>
      </c>
      <c r="C13" s="49" t="s">
        <v>184</v>
      </c>
    </row>
    <row r="14" spans="1:3" x14ac:dyDescent="0.25">
      <c r="A14" s="53" t="s">
        <v>144</v>
      </c>
      <c r="B14" s="49" t="s">
        <v>171</v>
      </c>
      <c r="C14" s="49" t="s">
        <v>184</v>
      </c>
    </row>
    <row r="15" spans="1:3" x14ac:dyDescent="0.25">
      <c r="A15" s="21" t="s">
        <v>145</v>
      </c>
      <c r="B15" s="49" t="s">
        <v>172</v>
      </c>
      <c r="C15" s="49" t="s">
        <v>184</v>
      </c>
    </row>
    <row r="16" spans="1:3" x14ac:dyDescent="0.25">
      <c r="A16" s="55" t="s">
        <v>146</v>
      </c>
      <c r="B16" s="49" t="s">
        <v>173</v>
      </c>
      <c r="C16" s="49" t="s">
        <v>184</v>
      </c>
    </row>
    <row r="17" spans="1:3" x14ac:dyDescent="0.25">
      <c r="A17" s="55" t="s">
        <v>147</v>
      </c>
      <c r="B17" s="49" t="s">
        <v>174</v>
      </c>
      <c r="C17" s="49" t="s">
        <v>184</v>
      </c>
    </row>
    <row r="18" spans="1:3" x14ac:dyDescent="0.25">
      <c r="A18" s="55" t="s">
        <v>148</v>
      </c>
      <c r="B18" s="49" t="s">
        <v>175</v>
      </c>
      <c r="C18" s="49" t="s">
        <v>184</v>
      </c>
    </row>
    <row r="19" spans="1:3" x14ac:dyDescent="0.25">
      <c r="A19" s="55" t="s">
        <v>149</v>
      </c>
      <c r="B19" s="49" t="s">
        <v>176</v>
      </c>
      <c r="C19" s="49" t="s">
        <v>184</v>
      </c>
    </row>
    <row r="20" spans="1:3" x14ac:dyDescent="0.25">
      <c r="A20" s="55" t="s">
        <v>150</v>
      </c>
      <c r="B20" s="49" t="s">
        <v>177</v>
      </c>
      <c r="C20" s="49" t="s">
        <v>184</v>
      </c>
    </row>
    <row r="21" spans="1:3" x14ac:dyDescent="0.25">
      <c r="A21" s="56" t="s">
        <v>151</v>
      </c>
      <c r="B21" s="49" t="s">
        <v>178</v>
      </c>
      <c r="C21" s="49" t="s">
        <v>184</v>
      </c>
    </row>
    <row r="22" spans="1:3" x14ac:dyDescent="0.25">
      <c r="A22" s="53" t="s">
        <v>152</v>
      </c>
      <c r="B22" s="49" t="s">
        <v>179</v>
      </c>
      <c r="C22" s="49" t="s">
        <v>184</v>
      </c>
    </row>
    <row r="23" spans="1:3" x14ac:dyDescent="0.25">
      <c r="A23" s="21" t="s">
        <v>153</v>
      </c>
      <c r="B23" s="49" t="s">
        <v>180</v>
      </c>
      <c r="C23" s="49" t="s">
        <v>184</v>
      </c>
    </row>
    <row r="24" spans="1:3" x14ac:dyDescent="0.25">
      <c r="A24" s="56" t="s">
        <v>98</v>
      </c>
      <c r="B24" s="49" t="s">
        <v>181</v>
      </c>
      <c r="C24" s="49" t="s">
        <v>184</v>
      </c>
    </row>
    <row r="25" spans="1:3" x14ac:dyDescent="0.25">
      <c r="A25" s="21" t="s">
        <v>154</v>
      </c>
      <c r="B25" s="49" t="s">
        <v>165</v>
      </c>
      <c r="C25" s="49" t="s">
        <v>183</v>
      </c>
    </row>
    <row r="26" spans="1:3" x14ac:dyDescent="0.25">
      <c r="A26" s="197" t="s">
        <v>250</v>
      </c>
      <c r="B26" s="49" t="s">
        <v>251</v>
      </c>
      <c r="C26" s="49"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A lire avant de commencer</vt:lpstr>
      <vt:lpstr>1-vasculaire</vt:lpstr>
      <vt:lpstr>2-oncologie hors vasc</vt:lpstr>
      <vt:lpstr>3-osté-articulaire</vt:lpstr>
      <vt:lpstr>4-uro-génital hors vasc </vt:lpstr>
      <vt:lpstr>5-digestif-viscéral hors vasc</vt:lpstr>
      <vt:lpstr>Base</vt:lpstr>
      <vt:lpstr>Thésaurus</vt:lpstr>
      <vt:lpstr>'A lire avant de commencer'!Zone_d_impression</vt:lpstr>
    </vt:vector>
  </TitlesOfParts>
  <Company>APHP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VERJAT TRANNOY Delphine</dc:creator>
  <cp:lastModifiedBy>ARNAUD Isabelle (SAP)</cp:lastModifiedBy>
  <cp:lastPrinted>2023-11-07T10:43:10Z</cp:lastPrinted>
  <dcterms:created xsi:type="dcterms:W3CDTF">2022-10-19T12:31:52Z</dcterms:created>
  <dcterms:modified xsi:type="dcterms:W3CDTF">2023-11-07T10:43:12Z</dcterms:modified>
</cp:coreProperties>
</file>